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2" hidden="1">'Лист3'!$A$1:$L$112</definedName>
  </definedNames>
  <calcPr fullCalcOnLoad="1"/>
</workbook>
</file>

<file path=xl/sharedStrings.xml><?xml version="1.0" encoding="utf-8"?>
<sst xmlns="http://schemas.openxmlformats.org/spreadsheetml/2006/main" count="371" uniqueCount="108">
  <si>
    <t>ник</t>
  </si>
  <si>
    <t>наименование</t>
  </si>
  <si>
    <t>цена</t>
  </si>
  <si>
    <t>сумма</t>
  </si>
  <si>
    <t>кол-во</t>
  </si>
  <si>
    <t>ассорти-коробка</t>
  </si>
  <si>
    <t>Leona-2 </t>
  </si>
  <si>
    <t>Talik_m </t>
  </si>
  <si>
    <t>иванна77-2 </t>
  </si>
  <si>
    <t>Клюковка </t>
  </si>
  <si>
    <t>Lучик </t>
  </si>
  <si>
    <t>bROSA-4 </t>
  </si>
  <si>
    <t>*Таисия*-4 </t>
  </si>
  <si>
    <t>seahel - 4 </t>
  </si>
  <si>
    <t>Baraguz-1 </t>
  </si>
  <si>
    <t>Kseniya-1 </t>
  </si>
  <si>
    <t>nkapriz-1</t>
  </si>
  <si>
    <t>ассорти ПК</t>
  </si>
  <si>
    <t>Vитаминка-1 </t>
  </si>
  <si>
    <r>
      <t>хохмячок -1</t>
    </r>
    <r>
      <rPr>
        <sz val="9"/>
        <color indexed="8"/>
        <rFont val="Verdana"/>
        <family val="2"/>
      </rPr>
      <t> </t>
    </r>
  </si>
  <si>
    <t>изюм</t>
  </si>
  <si>
    <t>Мечтающая о звездах-1 </t>
  </si>
  <si>
    <t>pavlusha -0.5 </t>
  </si>
  <si>
    <t>bROSA -0.5 </t>
  </si>
  <si>
    <t>gimboball-0,5 </t>
  </si>
  <si>
    <t>я -0,5 </t>
  </si>
  <si>
    <t>Bevgenya -0,5 </t>
  </si>
  <si>
    <r>
      <t>AlenaK -0,5</t>
    </r>
    <r>
      <rPr>
        <sz val="9"/>
        <color indexed="8"/>
        <rFont val="Verdana"/>
        <family val="2"/>
      </rPr>
      <t> </t>
    </r>
  </si>
  <si>
    <t>Гранд-секрет</t>
  </si>
  <si>
    <t>Natalya-ya-0,5 </t>
  </si>
  <si>
    <t>marra -0,5 </t>
  </si>
  <si>
    <t>A L I E N A -0,5 </t>
  </si>
  <si>
    <r>
      <t>Bevgenya -0,5</t>
    </r>
    <r>
      <rPr>
        <sz val="9"/>
        <color indexed="8"/>
        <rFont val="Verdana"/>
        <family val="2"/>
      </rPr>
      <t> </t>
    </r>
  </si>
  <si>
    <t>Вишня</t>
  </si>
  <si>
    <t>Vитаминка-1,5 </t>
  </si>
  <si>
    <r>
      <t>Барнаул Ольга -0,5</t>
    </r>
    <r>
      <rPr>
        <sz val="9"/>
        <color indexed="8"/>
        <rFont val="Verdana"/>
        <family val="2"/>
      </rPr>
      <t> </t>
    </r>
  </si>
  <si>
    <t>курага в шок</t>
  </si>
  <si>
    <t>AlenaK-0.5 </t>
  </si>
  <si>
    <t>Anastazi -0,5 </t>
  </si>
  <si>
    <t>Олянка -0,5 </t>
  </si>
  <si>
    <t>bROSA -0,5 </t>
  </si>
  <si>
    <r>
      <t>Babochka@ -0,5</t>
    </r>
    <r>
      <rPr>
        <sz val="9"/>
        <color indexed="8"/>
        <rFont val="Verdana"/>
        <family val="2"/>
      </rPr>
      <t> </t>
    </r>
  </si>
  <si>
    <t>Инжир с грец орех</t>
  </si>
  <si>
    <t>kotirinka-0.5 </t>
  </si>
  <si>
    <t>Babochka@ -0.5 </t>
  </si>
  <si>
    <r>
      <t>Барнаул Ольга -0.5</t>
    </r>
    <r>
      <rPr>
        <sz val="9"/>
        <color indexed="8"/>
        <rFont val="Verdana"/>
        <family val="2"/>
      </rPr>
      <t> </t>
    </r>
  </si>
  <si>
    <t xml:space="preserve">кофе </t>
  </si>
  <si>
    <t>pavlusha-0.5 </t>
  </si>
  <si>
    <t>marra-0.5 </t>
  </si>
  <si>
    <t>Tanushik-1 </t>
  </si>
  <si>
    <t>иванна77 -0,5 </t>
  </si>
  <si>
    <t>A L I E N A-2,5 </t>
  </si>
  <si>
    <t>Курага с миндалем</t>
  </si>
  <si>
    <r>
      <t>InnaMarka-2</t>
    </r>
    <r>
      <rPr>
        <sz val="9"/>
        <color indexed="8"/>
        <rFont val="Verdana"/>
        <family val="2"/>
      </rPr>
      <t> </t>
    </r>
  </si>
  <si>
    <r>
      <t> -0.5</t>
    </r>
    <r>
      <rPr>
        <sz val="9"/>
        <color indexed="8"/>
        <rFont val="Verdana"/>
        <family val="2"/>
      </rPr>
      <t> </t>
    </r>
  </si>
  <si>
    <t>Миндаль в мол</t>
  </si>
  <si>
    <t>Actra-0,5 </t>
  </si>
  <si>
    <t>Babochka@ -0,5 </t>
  </si>
  <si>
    <t>Барнаул Ольга -0,5 </t>
  </si>
  <si>
    <r>
      <t>loona -0,5</t>
    </r>
    <r>
      <rPr>
        <sz val="9"/>
        <color indexed="8"/>
        <rFont val="Verdana"/>
        <family val="2"/>
      </rPr>
      <t> </t>
    </r>
  </si>
  <si>
    <t xml:space="preserve">Финик </t>
  </si>
  <si>
    <t>Lучик-0.5 </t>
  </si>
  <si>
    <t> -0.5 </t>
  </si>
  <si>
    <t>Фундук в бел</t>
  </si>
  <si>
    <t>InnaMarka-1 </t>
  </si>
  <si>
    <r>
      <t>kotirinka -1</t>
    </r>
    <r>
      <rPr>
        <sz val="9"/>
        <color indexed="8"/>
        <rFont val="Verdana"/>
        <family val="2"/>
      </rPr>
      <t> </t>
    </r>
  </si>
  <si>
    <t>Фундук в мол</t>
  </si>
  <si>
    <r>
      <t>gimboball -0,5</t>
    </r>
    <r>
      <rPr>
        <sz val="9"/>
        <color indexed="8"/>
        <rFont val="Verdana"/>
        <family val="2"/>
      </rPr>
      <t> </t>
    </r>
  </si>
  <si>
    <t>Фундук в шок</t>
  </si>
  <si>
    <t>A L I E N A -1 </t>
  </si>
  <si>
    <t>Bevgenya -0.5 </t>
  </si>
  <si>
    <t>Чернослив в бел</t>
  </si>
  <si>
    <t>nkapriz-0.5 </t>
  </si>
  <si>
    <t>Олянка -0.5 </t>
  </si>
  <si>
    <t>Actra -0.5 </t>
  </si>
  <si>
    <t>marra -0.5 </t>
  </si>
  <si>
    <t>bROSA-0.5 </t>
  </si>
  <si>
    <t>loona-0,5 </t>
  </si>
  <si>
    <t>Tanushik-0,5 </t>
  </si>
  <si>
    <t>kotirinka -0,5 </t>
  </si>
  <si>
    <r>
      <t>Babochka@-0,5</t>
    </r>
    <r>
      <rPr>
        <sz val="9"/>
        <color indexed="8"/>
        <rFont val="Verdana"/>
        <family val="2"/>
      </rPr>
      <t> </t>
    </r>
  </si>
  <si>
    <t>Чернослив в шок</t>
  </si>
  <si>
    <t>Мечтающая о звездах-0.5 </t>
  </si>
  <si>
    <t>gimboball -0.5 </t>
  </si>
  <si>
    <t>иванна77 -0.5 </t>
  </si>
  <si>
    <t>Bevgenya-0.5 </t>
  </si>
  <si>
    <t>я-0.5 </t>
  </si>
  <si>
    <t>loona -1 </t>
  </si>
  <si>
    <t>ШокоХит</t>
  </si>
  <si>
    <t>ПРИСТРОЙ</t>
  </si>
  <si>
    <t>орг</t>
  </si>
  <si>
    <t>итого</t>
  </si>
  <si>
    <t>тр</t>
  </si>
  <si>
    <t>к оплате</t>
  </si>
  <si>
    <t>оплачено</t>
  </si>
  <si>
    <t>долг/сдача</t>
  </si>
  <si>
    <t>Наталинкаа </t>
  </si>
  <si>
    <t>AlenaK -0,5 </t>
  </si>
  <si>
    <t>Babochka@-0,5 </t>
  </si>
  <si>
    <t>gimboball -0,5 </t>
  </si>
  <si>
    <t>InnaMarka-2 </t>
  </si>
  <si>
    <t>kotirinka -1 </t>
  </si>
  <si>
    <t>loona -0,5 </t>
  </si>
  <si>
    <t>Барнаул Ольга -0.5 </t>
  </si>
  <si>
    <t>хохмячок -1 </t>
  </si>
  <si>
    <t>ц</t>
  </si>
  <si>
    <t>малах</t>
  </si>
  <si>
    <t>б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</si>
</sst>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8">
    <font>
      <sz val="10"/>
      <name val="Arial"/>
      <family val="0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sz val="9"/>
      <color indexed="10"/>
      <name val="Verdana"/>
      <family val="2"/>
    </font>
    <font>
      <sz val="8"/>
      <name val="Tahoma"/>
      <family val="2"/>
    </font>
    <font>
      <b/>
      <sz val="11"/>
      <name val="Arial"/>
      <family val="2"/>
    </font>
    <font>
      <sz val="9"/>
      <name val="Verdana"/>
      <family val="2"/>
    </font>
    <font>
      <b/>
      <sz val="11"/>
      <name val="Verdan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5" fillId="0" borderId="0" xfId="0" applyFont="1" applyAlignment="1">
      <alignment/>
    </xf>
    <xf numFmtId="1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"/>
  <sheetViews>
    <sheetView workbookViewId="0" topLeftCell="A1">
      <selection activeCell="A1" sqref="A1:J5"/>
    </sheetView>
  </sheetViews>
  <sheetFormatPr defaultColWidth="9.140625" defaultRowHeight="12.75"/>
  <cols>
    <col min="2" max="2" width="24.8515625" style="0" customWidth="1"/>
    <col min="3" max="9" width="9.140625" style="0" hidden="1" customWidth="1"/>
  </cols>
  <sheetData>
    <row r="1" spans="1:10" ht="12.75">
      <c r="A1" s="2" t="s">
        <v>89</v>
      </c>
      <c r="B1" s="3" t="s">
        <v>55</v>
      </c>
      <c r="C1">
        <v>255</v>
      </c>
      <c r="D1">
        <v>0.5</v>
      </c>
      <c r="E1">
        <f>C1*D1</f>
        <v>127.5</v>
      </c>
      <c r="F1" s="5">
        <f>E1+E1*15/100</f>
        <v>146.625</v>
      </c>
      <c r="G1" s="5">
        <f>SUM(F1)</f>
        <v>146.625</v>
      </c>
      <c r="H1">
        <f>16*D1</f>
        <v>8</v>
      </c>
      <c r="I1">
        <f>SUM(H1)</f>
        <v>8</v>
      </c>
      <c r="J1" s="6">
        <f>G1+I1</f>
        <v>154.625</v>
      </c>
    </row>
    <row r="2" spans="1:10" ht="12.75">
      <c r="A2" s="2" t="s">
        <v>89</v>
      </c>
      <c r="B2" s="3" t="s">
        <v>63</v>
      </c>
      <c r="C2">
        <v>255</v>
      </c>
      <c r="D2">
        <v>0.5</v>
      </c>
      <c r="E2">
        <f>C2*D2</f>
        <v>127.5</v>
      </c>
      <c r="F2" s="5">
        <f>E2+E2*15/100</f>
        <v>146.625</v>
      </c>
      <c r="G2" s="5">
        <f>SUM(F2)</f>
        <v>146.625</v>
      </c>
      <c r="H2">
        <f>16*D2</f>
        <v>8</v>
      </c>
      <c r="I2">
        <f>SUM(H2)</f>
        <v>8</v>
      </c>
      <c r="J2" s="6">
        <f>G2+I2</f>
        <v>154.625</v>
      </c>
    </row>
    <row r="3" spans="1:10" ht="12.75">
      <c r="A3" s="2" t="s">
        <v>89</v>
      </c>
      <c r="B3" s="3" t="s">
        <v>5</v>
      </c>
      <c r="C3">
        <v>435.36</v>
      </c>
      <c r="D3">
        <v>1</v>
      </c>
      <c r="E3">
        <f>C3*D3</f>
        <v>435.36</v>
      </c>
      <c r="F3" s="5">
        <f>E3+E3*15/100</f>
        <v>500.664</v>
      </c>
      <c r="G3" s="5">
        <f>SUM(F3)</f>
        <v>500.664</v>
      </c>
      <c r="H3">
        <f>24*D3</f>
        <v>24</v>
      </c>
      <c r="I3">
        <f>SUM(H3)</f>
        <v>24</v>
      </c>
      <c r="J3" s="6">
        <f>G3+I3</f>
        <v>524.664</v>
      </c>
    </row>
    <row r="4" spans="1:10" ht="12.75">
      <c r="A4" s="2" t="s">
        <v>89</v>
      </c>
      <c r="B4" s="3" t="s">
        <v>63</v>
      </c>
      <c r="C4">
        <v>255</v>
      </c>
      <c r="D4">
        <v>0.5</v>
      </c>
      <c r="E4">
        <f>C4*D4</f>
        <v>127.5</v>
      </c>
      <c r="F4" s="5">
        <f>E4+E4*15/100</f>
        <v>146.625</v>
      </c>
      <c r="G4" s="5">
        <f>SUM(F4)</f>
        <v>146.625</v>
      </c>
      <c r="H4">
        <f>16*D4</f>
        <v>8</v>
      </c>
      <c r="I4">
        <f>SUM(H4)</f>
        <v>8</v>
      </c>
      <c r="J4" s="6">
        <f>G4+I4</f>
        <v>154.625</v>
      </c>
    </row>
    <row r="5" spans="1:10" ht="12.75">
      <c r="A5" s="2" t="s">
        <v>89</v>
      </c>
      <c r="B5" s="3" t="s">
        <v>71</v>
      </c>
      <c r="C5">
        <v>255</v>
      </c>
      <c r="D5">
        <v>0.5</v>
      </c>
      <c r="E5">
        <f>C5*D5</f>
        <v>127.5</v>
      </c>
      <c r="F5" s="5">
        <f>E5+E5*15/100</f>
        <v>146.625</v>
      </c>
      <c r="G5" s="5">
        <f>SUM(F5)</f>
        <v>146.625</v>
      </c>
      <c r="H5">
        <f>16*D5</f>
        <v>8</v>
      </c>
      <c r="I5">
        <f>SUM(H5)</f>
        <v>8</v>
      </c>
      <c r="J5" s="6">
        <f>G5+I5</f>
        <v>154.625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26"/>
  <sheetViews>
    <sheetView workbookViewId="0" topLeftCell="A1">
      <selection activeCell="H1" sqref="H1"/>
    </sheetView>
  </sheetViews>
  <sheetFormatPr defaultColWidth="9.140625" defaultRowHeight="12.75"/>
  <cols>
    <col min="1" max="1" width="24.00390625" style="0" customWidth="1"/>
    <col min="2" max="2" width="30.00390625" style="0" customWidth="1"/>
  </cols>
  <sheetData>
    <row r="1" spans="1:4" ht="12.75">
      <c r="A1" t="s">
        <v>0</v>
      </c>
      <c r="B1" t="s">
        <v>1</v>
      </c>
      <c r="C1" t="s">
        <v>2</v>
      </c>
      <c r="D1" t="s">
        <v>4</v>
      </c>
    </row>
    <row r="2" spans="1:3" ht="12.75">
      <c r="A2" s="2" t="s">
        <v>6</v>
      </c>
      <c r="B2" s="3" t="s">
        <v>5</v>
      </c>
      <c r="C2">
        <v>435.36</v>
      </c>
    </row>
    <row r="3" spans="1:3" ht="12.75">
      <c r="A3" s="2" t="s">
        <v>7</v>
      </c>
      <c r="B3" s="3" t="s">
        <v>5</v>
      </c>
      <c r="C3">
        <v>435.36</v>
      </c>
    </row>
    <row r="4" spans="1:3" ht="12.75">
      <c r="A4" s="2" t="s">
        <v>8</v>
      </c>
      <c r="B4" s="3" t="s">
        <v>5</v>
      </c>
      <c r="C4">
        <v>435.36</v>
      </c>
    </row>
    <row r="5" spans="1:3" ht="12.75">
      <c r="A5" s="2" t="s">
        <v>9</v>
      </c>
      <c r="B5" s="3" t="s">
        <v>5</v>
      </c>
      <c r="C5">
        <v>435.36</v>
      </c>
    </row>
    <row r="6" spans="1:3" ht="12.75">
      <c r="A6" s="2" t="s">
        <v>10</v>
      </c>
      <c r="B6" s="3" t="s">
        <v>5</v>
      </c>
      <c r="C6">
        <v>435.36</v>
      </c>
    </row>
    <row r="7" spans="1:4" ht="12.75">
      <c r="A7" s="2" t="s">
        <v>11</v>
      </c>
      <c r="B7" s="3" t="s">
        <v>17</v>
      </c>
      <c r="C7">
        <v>468</v>
      </c>
      <c r="D7">
        <v>4</v>
      </c>
    </row>
    <row r="8" spans="1:3" ht="12.75">
      <c r="A8" s="2" t="s">
        <v>12</v>
      </c>
      <c r="B8" s="3" t="s">
        <v>5</v>
      </c>
      <c r="C8">
        <v>435.36</v>
      </c>
    </row>
    <row r="9" spans="1:4" ht="12.75">
      <c r="A9" s="2" t="s">
        <v>13</v>
      </c>
      <c r="B9" s="3" t="s">
        <v>17</v>
      </c>
      <c r="C9">
        <v>468</v>
      </c>
      <c r="D9">
        <v>4</v>
      </c>
    </row>
    <row r="10" spans="1:3" ht="12.75">
      <c r="A10" s="2" t="s">
        <v>14</v>
      </c>
      <c r="B10" s="3" t="s">
        <v>5</v>
      </c>
      <c r="C10">
        <v>435.36</v>
      </c>
    </row>
    <row r="11" spans="1:3" ht="12.75">
      <c r="A11" s="2" t="s">
        <v>15</v>
      </c>
      <c r="B11" s="3" t="s">
        <v>5</v>
      </c>
      <c r="C11">
        <v>435.36</v>
      </c>
    </row>
    <row r="12" spans="1:3" ht="12.75">
      <c r="A12" s="2" t="s">
        <v>16</v>
      </c>
      <c r="B12" s="3" t="s">
        <v>5</v>
      </c>
      <c r="C12">
        <v>435.36</v>
      </c>
    </row>
    <row r="13" spans="1:3" ht="12.75">
      <c r="A13" s="2" t="s">
        <v>18</v>
      </c>
      <c r="B13" s="1" t="s">
        <v>20</v>
      </c>
      <c r="C13">
        <v>192.8</v>
      </c>
    </row>
    <row r="14" spans="1:3" ht="12.75">
      <c r="A14" s="2" t="s">
        <v>19</v>
      </c>
      <c r="B14" s="1" t="s">
        <v>20</v>
      </c>
      <c r="C14">
        <v>192.8</v>
      </c>
    </row>
    <row r="15" spans="1:2" ht="12.75">
      <c r="A15" s="1"/>
      <c r="B15" s="3"/>
    </row>
    <row r="16" spans="1:4" ht="12.75">
      <c r="A16" s="2" t="s">
        <v>21</v>
      </c>
      <c r="B16" s="3" t="s">
        <v>28</v>
      </c>
      <c r="C16">
        <v>292.32</v>
      </c>
      <c r="D16">
        <v>1</v>
      </c>
    </row>
    <row r="17" spans="1:4" ht="12.75">
      <c r="A17" s="2" t="s">
        <v>22</v>
      </c>
      <c r="B17" s="3" t="s">
        <v>28</v>
      </c>
      <c r="C17">
        <v>292.32</v>
      </c>
      <c r="D17">
        <v>0.5</v>
      </c>
    </row>
    <row r="18" spans="1:4" ht="12.75">
      <c r="A18" s="2" t="s">
        <v>23</v>
      </c>
      <c r="B18" s="3" t="s">
        <v>28</v>
      </c>
      <c r="C18">
        <v>292.32</v>
      </c>
      <c r="D18">
        <v>0.5</v>
      </c>
    </row>
    <row r="19" spans="2:4" ht="12.75">
      <c r="B19" s="3" t="s">
        <v>28</v>
      </c>
      <c r="C19">
        <v>292.32</v>
      </c>
      <c r="D19">
        <v>0.5</v>
      </c>
    </row>
    <row r="20" spans="1:4" ht="12.75">
      <c r="A20" s="2" t="s">
        <v>24</v>
      </c>
      <c r="B20" s="3" t="s">
        <v>28</v>
      </c>
      <c r="C20">
        <v>292.32</v>
      </c>
      <c r="D20">
        <v>0.5</v>
      </c>
    </row>
    <row r="21" spans="1:4" ht="12.75">
      <c r="A21" s="2" t="s">
        <v>25</v>
      </c>
      <c r="B21" s="3" t="s">
        <v>28</v>
      </c>
      <c r="C21">
        <v>292.32</v>
      </c>
      <c r="D21">
        <v>0.5</v>
      </c>
    </row>
    <row r="22" spans="1:4" ht="12.75">
      <c r="A22" s="2" t="s">
        <v>26</v>
      </c>
      <c r="B22" s="3" t="s">
        <v>28</v>
      </c>
      <c r="C22">
        <v>292.32</v>
      </c>
      <c r="D22">
        <v>0.5</v>
      </c>
    </row>
    <row r="23" spans="1:4" ht="12.75">
      <c r="A23" s="2" t="s">
        <v>27</v>
      </c>
      <c r="B23" s="3" t="s">
        <v>28</v>
      </c>
      <c r="C23">
        <v>292.32</v>
      </c>
      <c r="D23">
        <v>0.5</v>
      </c>
    </row>
    <row r="24" spans="1:4" ht="12.75">
      <c r="A24" s="1"/>
      <c r="B24" s="1"/>
      <c r="D24">
        <v>0.5</v>
      </c>
    </row>
    <row r="25" spans="1:4" ht="12.75">
      <c r="A25" s="2" t="s">
        <v>29</v>
      </c>
      <c r="B25" s="1" t="s">
        <v>33</v>
      </c>
      <c r="C25">
        <v>255</v>
      </c>
      <c r="D25">
        <v>0.5</v>
      </c>
    </row>
    <row r="26" spans="1:4" ht="12.75">
      <c r="A26" s="2" t="s">
        <v>30</v>
      </c>
      <c r="B26" s="1" t="s">
        <v>33</v>
      </c>
      <c r="C26">
        <v>255</v>
      </c>
      <c r="D26">
        <v>0.5</v>
      </c>
    </row>
    <row r="27" spans="1:4" ht="12.75">
      <c r="A27" s="2" t="s">
        <v>31</v>
      </c>
      <c r="B27" s="1" t="s">
        <v>33</v>
      </c>
      <c r="C27">
        <v>255</v>
      </c>
      <c r="D27">
        <v>0.5</v>
      </c>
    </row>
    <row r="28" spans="1:4" ht="12.75">
      <c r="A28" s="2" t="s">
        <v>32</v>
      </c>
      <c r="B28" s="1" t="s">
        <v>33</v>
      </c>
      <c r="C28">
        <v>255</v>
      </c>
      <c r="D28">
        <v>0.5</v>
      </c>
    </row>
    <row r="29" spans="1:4" ht="12.75">
      <c r="A29" s="1"/>
      <c r="B29" s="1"/>
      <c r="C29">
        <v>255</v>
      </c>
      <c r="D29">
        <v>0.5</v>
      </c>
    </row>
    <row r="30" spans="1:4" ht="12.75">
      <c r="A30" s="2" t="s">
        <v>34</v>
      </c>
      <c r="B30" s="1" t="s">
        <v>36</v>
      </c>
      <c r="C30">
        <v>255</v>
      </c>
      <c r="D30">
        <v>1.5</v>
      </c>
    </row>
    <row r="31" spans="1:4" ht="12.75">
      <c r="A31" s="2" t="s">
        <v>35</v>
      </c>
      <c r="B31" s="1" t="s">
        <v>36</v>
      </c>
      <c r="C31">
        <v>255</v>
      </c>
      <c r="D31">
        <v>0.5</v>
      </c>
    </row>
    <row r="32" spans="1:4" ht="12.75">
      <c r="A32" s="2"/>
      <c r="B32" s="1"/>
      <c r="C32">
        <v>255</v>
      </c>
      <c r="D32">
        <v>0.5</v>
      </c>
    </row>
    <row r="33" spans="2:4" ht="12.75">
      <c r="B33" s="3"/>
      <c r="C33">
        <v>255</v>
      </c>
      <c r="D33">
        <v>0.5</v>
      </c>
    </row>
    <row r="34" spans="1:4" ht="12.75">
      <c r="A34" s="2" t="s">
        <v>37</v>
      </c>
      <c r="B34" s="1" t="s">
        <v>42</v>
      </c>
      <c r="C34">
        <v>255</v>
      </c>
      <c r="D34">
        <v>0.5</v>
      </c>
    </row>
    <row r="35" spans="1:4" ht="12.75">
      <c r="A35" s="2" t="s">
        <v>38</v>
      </c>
      <c r="B35" s="1" t="s">
        <v>42</v>
      </c>
      <c r="C35">
        <v>255</v>
      </c>
      <c r="D35">
        <v>0.5</v>
      </c>
    </row>
    <row r="36" spans="1:4" ht="12.75">
      <c r="A36" s="2" t="s">
        <v>39</v>
      </c>
      <c r="B36" s="1" t="s">
        <v>42</v>
      </c>
      <c r="C36">
        <v>255</v>
      </c>
      <c r="D36">
        <v>0.5</v>
      </c>
    </row>
    <row r="37" spans="1:4" ht="12.75">
      <c r="A37" s="2" t="s">
        <v>40</v>
      </c>
      <c r="B37" s="1" t="s">
        <v>42</v>
      </c>
      <c r="C37">
        <v>255</v>
      </c>
      <c r="D37">
        <v>0.5</v>
      </c>
    </row>
    <row r="38" spans="1:4" ht="12.75">
      <c r="A38" s="2" t="s">
        <v>41</v>
      </c>
      <c r="B38" s="1" t="s">
        <v>42</v>
      </c>
      <c r="C38">
        <v>255</v>
      </c>
      <c r="D38">
        <v>0.5</v>
      </c>
    </row>
    <row r="39" spans="1:4" ht="12.75">
      <c r="A39" s="2"/>
      <c r="B39" s="1"/>
      <c r="C39">
        <v>255</v>
      </c>
      <c r="D39">
        <v>0.5</v>
      </c>
    </row>
    <row r="40" spans="2:4" ht="12.75">
      <c r="B40" s="1"/>
      <c r="D40">
        <v>0.5</v>
      </c>
    </row>
    <row r="41" spans="1:4" ht="12.75">
      <c r="A41" s="2" t="s">
        <v>43</v>
      </c>
      <c r="B41" s="1" t="s">
        <v>46</v>
      </c>
      <c r="C41">
        <v>373.17</v>
      </c>
      <c r="D41">
        <v>0.5</v>
      </c>
    </row>
    <row r="42" spans="1:4" ht="12.75">
      <c r="A42" s="2" t="s">
        <v>44</v>
      </c>
      <c r="B42" s="1" t="s">
        <v>46</v>
      </c>
      <c r="C42">
        <v>373.17</v>
      </c>
      <c r="D42">
        <v>0.5</v>
      </c>
    </row>
    <row r="43" spans="1:4" ht="12.75">
      <c r="A43" s="2" t="s">
        <v>45</v>
      </c>
      <c r="B43" s="1" t="s">
        <v>46</v>
      </c>
      <c r="C43">
        <v>373.17</v>
      </c>
      <c r="D43">
        <v>0.5</v>
      </c>
    </row>
    <row r="44" spans="1:4" ht="12.75">
      <c r="A44" s="2"/>
      <c r="B44" s="1"/>
      <c r="C44">
        <v>255</v>
      </c>
      <c r="D44">
        <v>0.5</v>
      </c>
    </row>
    <row r="45" spans="2:4" ht="12.75">
      <c r="B45" s="2"/>
      <c r="C45">
        <v>255</v>
      </c>
      <c r="D45">
        <v>0.5</v>
      </c>
    </row>
    <row r="46" spans="1:4" ht="12.75">
      <c r="A46" s="2" t="s">
        <v>47</v>
      </c>
      <c r="B46" s="3" t="s">
        <v>52</v>
      </c>
      <c r="C46">
        <v>255</v>
      </c>
      <c r="D46">
        <v>0.5</v>
      </c>
    </row>
    <row r="47" spans="1:4" ht="12.75">
      <c r="A47" s="2" t="s">
        <v>48</v>
      </c>
      <c r="B47" s="3" t="s">
        <v>52</v>
      </c>
      <c r="C47">
        <v>255</v>
      </c>
      <c r="D47">
        <v>0.5</v>
      </c>
    </row>
    <row r="48" spans="1:4" ht="12.75">
      <c r="A48" s="2" t="s">
        <v>49</v>
      </c>
      <c r="B48" s="3" t="s">
        <v>52</v>
      </c>
      <c r="C48">
        <v>255</v>
      </c>
      <c r="D48">
        <v>1</v>
      </c>
    </row>
    <row r="49" spans="1:4" ht="12.75">
      <c r="A49" s="2" t="s">
        <v>50</v>
      </c>
      <c r="B49" s="3" t="s">
        <v>52</v>
      </c>
      <c r="C49">
        <v>255</v>
      </c>
      <c r="D49">
        <v>0.5</v>
      </c>
    </row>
    <row r="50" spans="1:4" ht="12.75">
      <c r="A50" s="2"/>
      <c r="B50" s="3" t="s">
        <v>52</v>
      </c>
      <c r="C50">
        <v>255</v>
      </c>
      <c r="D50">
        <v>0.5</v>
      </c>
    </row>
    <row r="51" spans="1:4" ht="12.75">
      <c r="A51" s="2" t="s">
        <v>51</v>
      </c>
      <c r="B51" s="3" t="s">
        <v>52</v>
      </c>
      <c r="C51">
        <v>255</v>
      </c>
      <c r="D51">
        <v>2.5</v>
      </c>
    </row>
    <row r="52" spans="1:4" ht="12.75">
      <c r="A52" s="2"/>
      <c r="B52" s="3"/>
      <c r="C52">
        <v>255</v>
      </c>
      <c r="D52">
        <v>0.5</v>
      </c>
    </row>
    <row r="53" spans="2:4" ht="12.75">
      <c r="B53" s="3"/>
      <c r="C53">
        <v>255</v>
      </c>
      <c r="D53">
        <v>0.5</v>
      </c>
    </row>
    <row r="54" spans="1:4" ht="12.75">
      <c r="A54" s="2" t="s">
        <v>53</v>
      </c>
      <c r="B54" s="3" t="s">
        <v>55</v>
      </c>
      <c r="C54">
        <v>255</v>
      </c>
      <c r="D54">
        <v>2</v>
      </c>
    </row>
    <row r="55" spans="2:4" ht="12.75">
      <c r="B55" s="3" t="s">
        <v>55</v>
      </c>
      <c r="C55">
        <v>255</v>
      </c>
      <c r="D55">
        <v>0.5</v>
      </c>
    </row>
    <row r="56" spans="1:4" ht="12.75">
      <c r="A56" s="2" t="s">
        <v>47</v>
      </c>
      <c r="B56" s="3" t="s">
        <v>55</v>
      </c>
      <c r="C56">
        <v>255</v>
      </c>
      <c r="D56">
        <v>0.5</v>
      </c>
    </row>
    <row r="57" spans="1:4" ht="12.75">
      <c r="A57" s="2" t="s">
        <v>43</v>
      </c>
      <c r="B57" s="3" t="s">
        <v>55</v>
      </c>
      <c r="C57">
        <v>255</v>
      </c>
      <c r="D57">
        <v>0.5</v>
      </c>
    </row>
    <row r="58" spans="1:4" ht="12.75">
      <c r="A58" s="2" t="s">
        <v>37</v>
      </c>
      <c r="B58" s="3" t="s">
        <v>55</v>
      </c>
      <c r="C58">
        <v>255</v>
      </c>
      <c r="D58">
        <v>0.5</v>
      </c>
    </row>
    <row r="59" spans="1:4" ht="12.75">
      <c r="A59" s="2" t="s">
        <v>54</v>
      </c>
      <c r="B59" s="3" t="s">
        <v>55</v>
      </c>
      <c r="C59">
        <v>255</v>
      </c>
      <c r="D59">
        <v>0.5</v>
      </c>
    </row>
    <row r="60" spans="1:4" ht="12.75">
      <c r="A60" s="1"/>
      <c r="B60" s="3"/>
      <c r="C60">
        <v>255</v>
      </c>
      <c r="D60">
        <v>0.5</v>
      </c>
    </row>
    <row r="61" spans="1:4" ht="12.75">
      <c r="A61" s="2" t="s">
        <v>56</v>
      </c>
      <c r="B61" s="3" t="s">
        <v>60</v>
      </c>
      <c r="C61">
        <v>255</v>
      </c>
      <c r="D61">
        <v>0.5</v>
      </c>
    </row>
    <row r="62" spans="1:4" ht="12.75">
      <c r="A62" s="2" t="s">
        <v>40</v>
      </c>
      <c r="B62" s="3" t="s">
        <v>60</v>
      </c>
      <c r="C62">
        <v>255</v>
      </c>
      <c r="D62">
        <v>0.5</v>
      </c>
    </row>
    <row r="63" spans="1:4" ht="12.75">
      <c r="A63" s="2" t="s">
        <v>57</v>
      </c>
      <c r="B63" s="3" t="s">
        <v>60</v>
      </c>
      <c r="C63">
        <v>255</v>
      </c>
      <c r="D63">
        <v>0.5</v>
      </c>
    </row>
    <row r="64" spans="1:4" ht="12.75">
      <c r="A64" s="2" t="s">
        <v>58</v>
      </c>
      <c r="B64" s="3" t="s">
        <v>60</v>
      </c>
      <c r="C64">
        <v>255</v>
      </c>
      <c r="D64">
        <v>0.5</v>
      </c>
    </row>
    <row r="65" spans="1:4" ht="12.75">
      <c r="A65" s="2" t="s">
        <v>59</v>
      </c>
      <c r="B65" s="3" t="s">
        <v>60</v>
      </c>
      <c r="C65">
        <v>255</v>
      </c>
      <c r="D65">
        <v>0.5</v>
      </c>
    </row>
    <row r="66" spans="2:4" ht="12.75">
      <c r="B66" s="3"/>
      <c r="C66">
        <v>255</v>
      </c>
      <c r="D66">
        <v>0.5</v>
      </c>
    </row>
    <row r="67" spans="1:4" ht="12.75">
      <c r="A67" s="2" t="s">
        <v>61</v>
      </c>
      <c r="B67" s="3" t="s">
        <v>63</v>
      </c>
      <c r="C67">
        <v>255</v>
      </c>
      <c r="D67">
        <v>0.5</v>
      </c>
    </row>
    <row r="68" spans="1:4" ht="12.75">
      <c r="A68" s="2" t="s">
        <v>37</v>
      </c>
      <c r="B68" s="3" t="s">
        <v>63</v>
      </c>
      <c r="C68">
        <v>255</v>
      </c>
      <c r="D68">
        <v>0.5</v>
      </c>
    </row>
    <row r="69" spans="1:4" ht="12.75">
      <c r="A69" s="2" t="s">
        <v>62</v>
      </c>
      <c r="B69" s="3" t="s">
        <v>63</v>
      </c>
      <c r="C69">
        <v>255</v>
      </c>
      <c r="D69">
        <v>0.5</v>
      </c>
    </row>
    <row r="70" spans="1:4" ht="12.75">
      <c r="A70" s="2" t="s">
        <v>54</v>
      </c>
      <c r="B70" s="3" t="s">
        <v>63</v>
      </c>
      <c r="C70">
        <v>255</v>
      </c>
      <c r="D70">
        <v>0.5</v>
      </c>
    </row>
    <row r="71" spans="2:4" ht="12.75">
      <c r="B71" s="1"/>
      <c r="C71">
        <v>255</v>
      </c>
      <c r="D71">
        <v>0.5</v>
      </c>
    </row>
    <row r="72" spans="1:4" ht="12.75">
      <c r="A72" s="2" t="s">
        <v>64</v>
      </c>
      <c r="B72" s="3" t="s">
        <v>66</v>
      </c>
      <c r="C72">
        <v>255</v>
      </c>
      <c r="D72">
        <v>1</v>
      </c>
    </row>
    <row r="73" spans="1:4" ht="12.75">
      <c r="A73" s="2" t="s">
        <v>65</v>
      </c>
      <c r="B73" s="3" t="s">
        <v>66</v>
      </c>
      <c r="C73">
        <v>255</v>
      </c>
      <c r="D73">
        <v>1</v>
      </c>
    </row>
    <row r="74" spans="2:4" ht="12.75">
      <c r="B74" s="1"/>
      <c r="C74">
        <v>255</v>
      </c>
      <c r="D74">
        <v>0.5</v>
      </c>
    </row>
    <row r="75" spans="1:4" ht="12.75">
      <c r="A75" s="2" t="s">
        <v>64</v>
      </c>
      <c r="B75" s="3" t="s">
        <v>68</v>
      </c>
      <c r="C75">
        <v>255</v>
      </c>
      <c r="D75">
        <v>1</v>
      </c>
    </row>
    <row r="76" spans="1:4" ht="12.75">
      <c r="A76" s="2" t="s">
        <v>30</v>
      </c>
      <c r="B76" s="3" t="s">
        <v>68</v>
      </c>
      <c r="C76">
        <v>255</v>
      </c>
      <c r="D76">
        <v>0.5</v>
      </c>
    </row>
    <row r="77" spans="1:4" ht="12.75">
      <c r="A77" s="2" t="s">
        <v>67</v>
      </c>
      <c r="B77" s="3" t="s">
        <v>68</v>
      </c>
      <c r="C77">
        <v>255</v>
      </c>
      <c r="D77">
        <v>0.5</v>
      </c>
    </row>
    <row r="78" spans="1:4" ht="12.75">
      <c r="A78" s="2"/>
      <c r="B78" s="3"/>
      <c r="C78">
        <v>255</v>
      </c>
      <c r="D78">
        <v>0.5</v>
      </c>
    </row>
    <row r="79" spans="2:4" ht="12.75">
      <c r="B79" s="1"/>
      <c r="C79">
        <v>255</v>
      </c>
      <c r="D79">
        <v>0.5</v>
      </c>
    </row>
    <row r="80" spans="1:4" ht="12.75">
      <c r="A80" s="2" t="s">
        <v>37</v>
      </c>
      <c r="B80" s="1" t="s">
        <v>71</v>
      </c>
      <c r="C80">
        <v>255</v>
      </c>
      <c r="D80">
        <v>0.5</v>
      </c>
    </row>
    <row r="81" spans="1:4" ht="12.75">
      <c r="A81" s="2" t="s">
        <v>69</v>
      </c>
      <c r="B81" s="1" t="s">
        <v>71</v>
      </c>
      <c r="C81">
        <v>255</v>
      </c>
      <c r="D81">
        <v>1</v>
      </c>
    </row>
    <row r="82" spans="1:4" ht="12.75">
      <c r="A82" s="2" t="s">
        <v>70</v>
      </c>
      <c r="B82" s="1" t="s">
        <v>71</v>
      </c>
      <c r="C82">
        <v>255</v>
      </c>
      <c r="D82">
        <v>0.5</v>
      </c>
    </row>
    <row r="83" spans="1:4" ht="12.75">
      <c r="A83" s="2" t="s">
        <v>54</v>
      </c>
      <c r="B83" s="1" t="s">
        <v>71</v>
      </c>
      <c r="C83">
        <v>255</v>
      </c>
      <c r="D83">
        <v>0.5</v>
      </c>
    </row>
    <row r="84" spans="2:4" ht="12.75">
      <c r="B84" s="2"/>
      <c r="C84">
        <v>255</v>
      </c>
      <c r="D84">
        <v>0.5</v>
      </c>
    </row>
    <row r="85" spans="1:4" ht="12.75">
      <c r="A85" s="2" t="s">
        <v>72</v>
      </c>
      <c r="B85" s="1" t="s">
        <v>81</v>
      </c>
      <c r="C85">
        <v>255</v>
      </c>
      <c r="D85">
        <v>0.5</v>
      </c>
    </row>
    <row r="86" spans="1:4" ht="12.75">
      <c r="A86" s="2" t="s">
        <v>73</v>
      </c>
      <c r="B86" s="1" t="s">
        <v>81</v>
      </c>
      <c r="C86">
        <v>255</v>
      </c>
      <c r="D86">
        <v>0.5</v>
      </c>
    </row>
    <row r="87" spans="1:4" ht="12.75">
      <c r="A87" s="2" t="s">
        <v>74</v>
      </c>
      <c r="B87" s="1" t="s">
        <v>81</v>
      </c>
      <c r="C87">
        <v>255</v>
      </c>
      <c r="D87">
        <v>0.5</v>
      </c>
    </row>
    <row r="88" spans="1:4" ht="12.75">
      <c r="A88" s="2" t="s">
        <v>75</v>
      </c>
      <c r="B88" s="1" t="s">
        <v>81</v>
      </c>
      <c r="C88">
        <v>255</v>
      </c>
      <c r="D88">
        <v>0.5</v>
      </c>
    </row>
    <row r="89" spans="1:4" ht="12.75">
      <c r="A89" s="2" t="s">
        <v>22</v>
      </c>
      <c r="B89" s="1" t="s">
        <v>81</v>
      </c>
      <c r="C89">
        <v>255</v>
      </c>
      <c r="D89">
        <v>0.5</v>
      </c>
    </row>
    <row r="90" spans="2:4" ht="12.75">
      <c r="B90" s="1" t="s">
        <v>81</v>
      </c>
      <c r="C90">
        <v>255</v>
      </c>
      <c r="D90">
        <v>0.5</v>
      </c>
    </row>
    <row r="91" spans="1:4" ht="12.75">
      <c r="A91" s="2" t="s">
        <v>76</v>
      </c>
      <c r="B91" s="1" t="s">
        <v>81</v>
      </c>
      <c r="C91">
        <v>255</v>
      </c>
      <c r="D91">
        <v>0.5</v>
      </c>
    </row>
    <row r="92" spans="1:4" ht="12.75">
      <c r="A92" s="2" t="s">
        <v>77</v>
      </c>
      <c r="B92" s="1" t="s">
        <v>81</v>
      </c>
      <c r="C92">
        <v>255</v>
      </c>
      <c r="D92">
        <v>0.5</v>
      </c>
    </row>
    <row r="93" spans="1:4" ht="12.75">
      <c r="A93" s="2" t="s">
        <v>78</v>
      </c>
      <c r="B93" s="1" t="s">
        <v>81</v>
      </c>
      <c r="C93">
        <v>255</v>
      </c>
      <c r="D93">
        <v>0.5</v>
      </c>
    </row>
    <row r="94" spans="1:4" ht="12.75">
      <c r="A94" s="2" t="s">
        <v>79</v>
      </c>
      <c r="B94" s="1" t="s">
        <v>81</v>
      </c>
      <c r="C94">
        <v>255</v>
      </c>
      <c r="D94">
        <v>0.5</v>
      </c>
    </row>
    <row r="95" spans="1:4" ht="12.75">
      <c r="A95" s="2" t="s">
        <v>80</v>
      </c>
      <c r="B95" s="1" t="s">
        <v>81</v>
      </c>
      <c r="C95">
        <v>255</v>
      </c>
      <c r="D95">
        <v>0.5</v>
      </c>
    </row>
    <row r="96" spans="2:4" ht="12.75">
      <c r="B96" s="1"/>
      <c r="C96">
        <v>255</v>
      </c>
      <c r="D96">
        <v>0.5</v>
      </c>
    </row>
    <row r="97" spans="1:4" ht="12.75">
      <c r="A97" s="2" t="s">
        <v>82</v>
      </c>
      <c r="B97" s="1" t="s">
        <v>88</v>
      </c>
      <c r="C97">
        <v>292.32</v>
      </c>
      <c r="D97">
        <v>0.5</v>
      </c>
    </row>
    <row r="98" spans="1:4" ht="12.75">
      <c r="A98" s="2" t="s">
        <v>23</v>
      </c>
      <c r="B98" s="1" t="s">
        <v>88</v>
      </c>
      <c r="C98">
        <v>255</v>
      </c>
      <c r="D98">
        <v>0.5</v>
      </c>
    </row>
    <row r="99" spans="1:4" ht="12.75">
      <c r="A99" s="2" t="s">
        <v>83</v>
      </c>
      <c r="B99" s="1" t="s">
        <v>88</v>
      </c>
      <c r="C99">
        <v>255</v>
      </c>
      <c r="D99">
        <v>0.5</v>
      </c>
    </row>
    <row r="100" spans="1:4" ht="12.75">
      <c r="A100" s="2" t="s">
        <v>84</v>
      </c>
      <c r="B100" s="1" t="s">
        <v>88</v>
      </c>
      <c r="C100">
        <v>255</v>
      </c>
      <c r="D100">
        <v>0.5</v>
      </c>
    </row>
    <row r="101" spans="2:4" ht="12.75">
      <c r="B101" s="1" t="s">
        <v>88</v>
      </c>
      <c r="C101">
        <v>255</v>
      </c>
      <c r="D101">
        <v>0.5</v>
      </c>
    </row>
    <row r="102" spans="1:4" ht="12.75">
      <c r="A102" s="2" t="s">
        <v>85</v>
      </c>
      <c r="B102" s="1" t="s">
        <v>88</v>
      </c>
      <c r="C102">
        <v>255</v>
      </c>
      <c r="D102">
        <v>0.5</v>
      </c>
    </row>
    <row r="103" spans="1:4" ht="12.75">
      <c r="A103" s="2" t="s">
        <v>86</v>
      </c>
      <c r="B103" s="1" t="s">
        <v>88</v>
      </c>
      <c r="C103">
        <v>255</v>
      </c>
      <c r="D103">
        <v>0.5</v>
      </c>
    </row>
    <row r="104" spans="1:4" ht="12.75">
      <c r="A104" s="2" t="s">
        <v>87</v>
      </c>
      <c r="B104" s="1" t="s">
        <v>88</v>
      </c>
      <c r="C104">
        <v>255</v>
      </c>
      <c r="D104">
        <v>1</v>
      </c>
    </row>
    <row r="105" spans="1:4" ht="12.75">
      <c r="A105" s="2"/>
      <c r="B105" s="1"/>
      <c r="C105">
        <v>255</v>
      </c>
      <c r="D105">
        <v>0.5</v>
      </c>
    </row>
    <row r="106" spans="1:4" ht="12.75">
      <c r="A106" s="2"/>
      <c r="B106" s="1"/>
      <c r="C106">
        <v>255</v>
      </c>
      <c r="D106">
        <v>0.5</v>
      </c>
    </row>
    <row r="107" spans="1:4" ht="12.75">
      <c r="A107" s="2"/>
      <c r="B107" s="1"/>
      <c r="C107">
        <v>255</v>
      </c>
      <c r="D107">
        <v>0.5</v>
      </c>
    </row>
    <row r="108" spans="1:4" ht="12.75">
      <c r="A108" s="2"/>
      <c r="B108" s="1"/>
      <c r="C108">
        <v>255</v>
      </c>
      <c r="D108">
        <v>0.5</v>
      </c>
    </row>
    <row r="109" spans="1:4" ht="12.75">
      <c r="A109" s="2"/>
      <c r="B109" s="1"/>
      <c r="C109">
        <v>255</v>
      </c>
      <c r="D109">
        <v>0.5</v>
      </c>
    </row>
    <row r="110" spans="1:4" ht="12.75">
      <c r="A110" s="2"/>
      <c r="B110" s="1"/>
      <c r="C110">
        <v>255</v>
      </c>
      <c r="D110">
        <v>0.5</v>
      </c>
    </row>
    <row r="111" spans="1:4" ht="12.75">
      <c r="A111" s="2"/>
      <c r="B111" s="1"/>
      <c r="C111">
        <v>255</v>
      </c>
      <c r="D111">
        <v>0.5</v>
      </c>
    </row>
    <row r="112" spans="1:4" ht="12.75">
      <c r="A112" s="2"/>
      <c r="B112" s="1"/>
      <c r="C112">
        <v>255</v>
      </c>
      <c r="D112">
        <v>0.5</v>
      </c>
    </row>
    <row r="113" spans="1:4" ht="12.75">
      <c r="A113" s="2"/>
      <c r="B113" s="1"/>
      <c r="C113">
        <v>255</v>
      </c>
      <c r="D113">
        <v>0.5</v>
      </c>
    </row>
    <row r="114" spans="2:4" ht="12.75">
      <c r="B114" s="1"/>
      <c r="C114">
        <v>255</v>
      </c>
      <c r="D114">
        <v>0.5</v>
      </c>
    </row>
    <row r="115" spans="3:4" ht="12.75">
      <c r="C115">
        <v>255</v>
      </c>
      <c r="D115">
        <v>0.5</v>
      </c>
    </row>
    <row r="116" spans="3:4" ht="12.75">
      <c r="C116">
        <v>255</v>
      </c>
      <c r="D116">
        <v>0.5</v>
      </c>
    </row>
    <row r="117" spans="3:4" ht="12.75">
      <c r="C117">
        <v>255</v>
      </c>
      <c r="D117">
        <v>0.5</v>
      </c>
    </row>
    <row r="118" spans="3:4" ht="12.75">
      <c r="C118">
        <v>255</v>
      </c>
      <c r="D118">
        <v>0.5</v>
      </c>
    </row>
    <row r="119" spans="3:4" ht="12.75">
      <c r="C119">
        <v>255</v>
      </c>
      <c r="D119">
        <v>0.5</v>
      </c>
    </row>
    <row r="120" spans="3:4" ht="12.75">
      <c r="C120">
        <v>255</v>
      </c>
      <c r="D120">
        <v>0.5</v>
      </c>
    </row>
    <row r="121" spans="3:4" ht="12.75">
      <c r="C121">
        <v>255</v>
      </c>
      <c r="D121">
        <v>0.5</v>
      </c>
    </row>
    <row r="122" spans="1:4" ht="12.75">
      <c r="A122" s="2"/>
      <c r="B122" s="3"/>
      <c r="C122">
        <v>255</v>
      </c>
      <c r="D122">
        <v>0.5</v>
      </c>
    </row>
    <row r="123" spans="3:4" ht="12.75">
      <c r="C123">
        <v>255</v>
      </c>
      <c r="D123">
        <v>0.5</v>
      </c>
    </row>
    <row r="124" spans="2:4" ht="12.75">
      <c r="B124" s="3"/>
      <c r="C124">
        <v>255</v>
      </c>
      <c r="D124">
        <v>0.5</v>
      </c>
    </row>
    <row r="125" spans="3:4" ht="12.75">
      <c r="C125">
        <v>255</v>
      </c>
      <c r="D125">
        <v>0.5</v>
      </c>
    </row>
    <row r="126" spans="3:4" ht="12.75">
      <c r="C126">
        <v>255</v>
      </c>
      <c r="D126">
        <v>0.5</v>
      </c>
    </row>
    <row r="127" spans="3:4" ht="12.75">
      <c r="C127">
        <v>255</v>
      </c>
      <c r="D127">
        <v>0.5</v>
      </c>
    </row>
    <row r="128" spans="3:4" ht="12.75">
      <c r="C128">
        <v>255</v>
      </c>
      <c r="D128">
        <v>0.5</v>
      </c>
    </row>
    <row r="129" spans="3:4" ht="12.75">
      <c r="C129">
        <v>255</v>
      </c>
      <c r="D129">
        <v>0.5</v>
      </c>
    </row>
    <row r="130" spans="3:4" ht="12.75">
      <c r="C130">
        <v>255</v>
      </c>
      <c r="D130">
        <v>0.5</v>
      </c>
    </row>
    <row r="131" spans="2:4" ht="12.75">
      <c r="B131" s="1"/>
      <c r="C131">
        <v>255</v>
      </c>
      <c r="D131">
        <v>0.5</v>
      </c>
    </row>
    <row r="132" spans="3:4" ht="12.75">
      <c r="C132">
        <v>255</v>
      </c>
      <c r="D132">
        <v>0.5</v>
      </c>
    </row>
    <row r="133" spans="2:4" ht="12.75">
      <c r="B133" s="1"/>
      <c r="C133">
        <v>255</v>
      </c>
      <c r="D133">
        <v>0.5</v>
      </c>
    </row>
    <row r="134" spans="3:4" ht="12.75">
      <c r="C134">
        <v>255</v>
      </c>
      <c r="D134">
        <v>0.5</v>
      </c>
    </row>
    <row r="135" spans="3:4" ht="12.75">
      <c r="C135">
        <v>255</v>
      </c>
      <c r="D135">
        <v>0.5</v>
      </c>
    </row>
    <row r="136" spans="3:4" ht="12.75">
      <c r="C136">
        <v>255</v>
      </c>
      <c r="D136">
        <v>0.5</v>
      </c>
    </row>
    <row r="137" spans="3:4" ht="12.75">
      <c r="C137">
        <v>255</v>
      </c>
      <c r="D137">
        <v>0.5</v>
      </c>
    </row>
    <row r="138" spans="3:4" ht="12.75">
      <c r="C138">
        <v>255</v>
      </c>
      <c r="D138">
        <v>0.5</v>
      </c>
    </row>
    <row r="139" spans="3:4" ht="12.75">
      <c r="C139">
        <v>255</v>
      </c>
      <c r="D139">
        <v>0.5</v>
      </c>
    </row>
    <row r="140" spans="3:4" ht="12.75">
      <c r="C140">
        <v>255</v>
      </c>
      <c r="D140">
        <v>0.5</v>
      </c>
    </row>
    <row r="141" spans="3:4" ht="12.75">
      <c r="C141">
        <v>255</v>
      </c>
      <c r="D141">
        <v>0.5</v>
      </c>
    </row>
    <row r="142" spans="3:4" ht="12.75">
      <c r="C142">
        <v>255</v>
      </c>
      <c r="D142">
        <v>0.5</v>
      </c>
    </row>
    <row r="143" spans="3:4" ht="12.75">
      <c r="C143">
        <v>255</v>
      </c>
      <c r="D143">
        <v>0.5</v>
      </c>
    </row>
    <row r="144" spans="3:4" ht="12.75">
      <c r="C144">
        <v>255</v>
      </c>
      <c r="D144">
        <v>0.5</v>
      </c>
    </row>
    <row r="145" spans="3:4" ht="12.75">
      <c r="C145">
        <v>255</v>
      </c>
      <c r="D145">
        <v>0.5</v>
      </c>
    </row>
    <row r="146" ht="12.75">
      <c r="D146">
        <v>0.5</v>
      </c>
    </row>
    <row r="147" ht="12.75">
      <c r="D147">
        <v>0.5</v>
      </c>
    </row>
    <row r="148" ht="12.75">
      <c r="D148">
        <v>0.5</v>
      </c>
    </row>
    <row r="149" ht="12.75">
      <c r="D149">
        <v>0.5</v>
      </c>
    </row>
    <row r="150" ht="12.75">
      <c r="D150">
        <v>0.5</v>
      </c>
    </row>
    <row r="151" ht="12.75">
      <c r="D151">
        <v>0.5</v>
      </c>
    </row>
    <row r="152" ht="12.75">
      <c r="D152">
        <v>0.5</v>
      </c>
    </row>
    <row r="153" ht="12.75">
      <c r="D153">
        <v>0.5</v>
      </c>
    </row>
    <row r="154" ht="12.75">
      <c r="D154">
        <v>0.5</v>
      </c>
    </row>
    <row r="155" ht="12.75">
      <c r="D155">
        <v>0.5</v>
      </c>
    </row>
    <row r="156" ht="12.75">
      <c r="D156">
        <v>0.5</v>
      </c>
    </row>
    <row r="157" ht="12.75">
      <c r="D157">
        <v>0.5</v>
      </c>
    </row>
    <row r="158" ht="12.75">
      <c r="D158">
        <v>0.5</v>
      </c>
    </row>
    <row r="159" ht="12.75">
      <c r="D159">
        <v>0.5</v>
      </c>
    </row>
    <row r="160" ht="12.75">
      <c r="D160">
        <v>0.5</v>
      </c>
    </row>
    <row r="161" ht="12.75">
      <c r="D161">
        <v>0.5</v>
      </c>
    </row>
    <row r="162" ht="12.75">
      <c r="D162">
        <v>0.5</v>
      </c>
    </row>
    <row r="163" ht="12.75">
      <c r="D163">
        <v>0.5</v>
      </c>
    </row>
    <row r="164" ht="12.75">
      <c r="D164">
        <v>0.5</v>
      </c>
    </row>
    <row r="165" ht="12.75">
      <c r="D165">
        <v>0.5</v>
      </c>
    </row>
    <row r="166" ht="12.75">
      <c r="D166">
        <v>0.5</v>
      </c>
    </row>
    <row r="167" ht="12.75">
      <c r="D167">
        <v>0.5</v>
      </c>
    </row>
    <row r="168" ht="12.75">
      <c r="D168">
        <v>0.5</v>
      </c>
    </row>
    <row r="169" ht="12.75">
      <c r="D169">
        <v>0.5</v>
      </c>
    </row>
    <row r="170" ht="12.75">
      <c r="D170">
        <v>0.5</v>
      </c>
    </row>
    <row r="171" ht="12.75">
      <c r="D171">
        <v>0.5</v>
      </c>
    </row>
    <row r="172" ht="12.75">
      <c r="D172">
        <v>0.5</v>
      </c>
    </row>
    <row r="173" ht="12.75">
      <c r="D173">
        <v>0.5</v>
      </c>
    </row>
    <row r="174" ht="12.75">
      <c r="D174">
        <v>0.5</v>
      </c>
    </row>
    <row r="175" ht="12.75">
      <c r="D175">
        <v>0.5</v>
      </c>
    </row>
    <row r="176" ht="12.75">
      <c r="D176">
        <v>0.5</v>
      </c>
    </row>
    <row r="177" ht="12.75">
      <c r="D177">
        <v>0.5</v>
      </c>
    </row>
    <row r="178" ht="12.75">
      <c r="D178">
        <v>0.5</v>
      </c>
    </row>
    <row r="179" ht="12.75">
      <c r="D179">
        <v>0.5</v>
      </c>
    </row>
    <row r="180" ht="12.75">
      <c r="D180">
        <v>0.5</v>
      </c>
    </row>
    <row r="181" ht="12.75">
      <c r="D181">
        <v>0.5</v>
      </c>
    </row>
    <row r="182" ht="12.75">
      <c r="D182">
        <v>0.5</v>
      </c>
    </row>
    <row r="183" ht="12.75">
      <c r="D183">
        <v>0.5</v>
      </c>
    </row>
    <row r="184" ht="12.75">
      <c r="D184">
        <v>0.5</v>
      </c>
    </row>
    <row r="185" ht="12.75">
      <c r="D185">
        <v>0.5</v>
      </c>
    </row>
    <row r="186" ht="12.75">
      <c r="D186">
        <v>0.5</v>
      </c>
    </row>
    <row r="187" ht="12.75">
      <c r="D187">
        <v>0.5</v>
      </c>
    </row>
    <row r="188" ht="12.75">
      <c r="D188">
        <v>0.5</v>
      </c>
    </row>
    <row r="189" ht="12.75">
      <c r="D189">
        <v>0.5</v>
      </c>
    </row>
    <row r="190" ht="12.75">
      <c r="D190">
        <v>0.5</v>
      </c>
    </row>
    <row r="191" ht="12.75">
      <c r="D191">
        <v>0.5</v>
      </c>
    </row>
    <row r="192" ht="12.75">
      <c r="D192">
        <v>0.5</v>
      </c>
    </row>
    <row r="193" ht="12.75">
      <c r="D193">
        <v>0.5</v>
      </c>
    </row>
    <row r="194" ht="12.75">
      <c r="D194">
        <v>0.5</v>
      </c>
    </row>
    <row r="195" ht="12.75">
      <c r="D195">
        <v>0.5</v>
      </c>
    </row>
    <row r="196" ht="12.75">
      <c r="D196">
        <v>0.5</v>
      </c>
    </row>
    <row r="197" ht="12.75">
      <c r="D197">
        <v>0.5</v>
      </c>
    </row>
    <row r="198" ht="12.75">
      <c r="D198">
        <v>0.5</v>
      </c>
    </row>
    <row r="199" ht="12.75">
      <c r="D199">
        <v>0.5</v>
      </c>
    </row>
    <row r="200" ht="12.75">
      <c r="D200">
        <v>0.5</v>
      </c>
    </row>
    <row r="201" ht="12.75">
      <c r="D201">
        <v>0.5</v>
      </c>
    </row>
    <row r="202" ht="12.75">
      <c r="D202">
        <v>0.5</v>
      </c>
    </row>
    <row r="203" ht="12.75">
      <c r="D203">
        <v>0.5</v>
      </c>
    </row>
    <row r="204" ht="12.75">
      <c r="D204">
        <v>0.5</v>
      </c>
    </row>
    <row r="205" ht="12.75">
      <c r="D205">
        <v>0.5</v>
      </c>
    </row>
    <row r="206" ht="12.75">
      <c r="D206">
        <v>0.5</v>
      </c>
    </row>
    <row r="207" ht="12.75">
      <c r="D207">
        <v>0.5</v>
      </c>
    </row>
    <row r="208" ht="12.75">
      <c r="D208">
        <v>0.5</v>
      </c>
    </row>
    <row r="209" ht="12.75">
      <c r="D209">
        <v>0.5</v>
      </c>
    </row>
    <row r="210" ht="12.75">
      <c r="D210">
        <v>0.5</v>
      </c>
    </row>
    <row r="211" ht="12.75">
      <c r="D211">
        <v>0.5</v>
      </c>
    </row>
    <row r="212" ht="12.75">
      <c r="D212">
        <v>0.5</v>
      </c>
    </row>
    <row r="213" ht="12.75">
      <c r="D213">
        <v>0.5</v>
      </c>
    </row>
    <row r="214" ht="12.75">
      <c r="D214">
        <v>0.5</v>
      </c>
    </row>
    <row r="215" ht="12.75">
      <c r="D215">
        <v>0.5</v>
      </c>
    </row>
    <row r="216" ht="12.75">
      <c r="D216">
        <v>0.5</v>
      </c>
    </row>
    <row r="217" ht="12.75">
      <c r="D217">
        <v>0.5</v>
      </c>
    </row>
    <row r="218" ht="12.75">
      <c r="D218">
        <v>0.5</v>
      </c>
    </row>
    <row r="219" ht="12.75">
      <c r="D219">
        <v>0.5</v>
      </c>
    </row>
    <row r="220" ht="12.75">
      <c r="D220">
        <v>0.5</v>
      </c>
    </row>
    <row r="221" ht="12.75">
      <c r="D221">
        <v>0.5</v>
      </c>
    </row>
    <row r="222" ht="12.75">
      <c r="D222">
        <v>0.5</v>
      </c>
    </row>
    <row r="223" ht="12.75">
      <c r="D223">
        <v>0.5</v>
      </c>
    </row>
    <row r="224" ht="12.75">
      <c r="D224">
        <v>0.5</v>
      </c>
    </row>
    <row r="225" ht="12.75">
      <c r="D225">
        <v>0.5</v>
      </c>
    </row>
    <row r="226" ht="12.75">
      <c r="D226">
        <v>0.5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65"/>
  <sheetViews>
    <sheetView tabSelected="1" workbookViewId="0" topLeftCell="A1">
      <selection activeCell="L6" sqref="L6"/>
    </sheetView>
  </sheetViews>
  <sheetFormatPr defaultColWidth="9.140625" defaultRowHeight="12.75"/>
  <cols>
    <col min="1" max="1" width="24.00390625" style="10" customWidth="1"/>
    <col min="2" max="2" width="30.00390625" style="4" customWidth="1"/>
    <col min="7" max="7" width="10.57421875" style="0" customWidth="1"/>
    <col min="8" max="8" width="8.7109375" style="0" customWidth="1"/>
    <col min="12" max="12" width="10.8515625" style="7" customWidth="1"/>
  </cols>
  <sheetData>
    <row r="1" spans="1:12" ht="15">
      <c r="A1" s="7" t="s">
        <v>0</v>
      </c>
      <c r="B1" s="7" t="s">
        <v>1</v>
      </c>
      <c r="C1" s="7" t="s">
        <v>2</v>
      </c>
      <c r="D1" s="7" t="s">
        <v>4</v>
      </c>
      <c r="E1" s="7" t="s">
        <v>3</v>
      </c>
      <c r="F1" s="7" t="s">
        <v>90</v>
      </c>
      <c r="G1" s="7" t="s">
        <v>91</v>
      </c>
      <c r="H1" s="7" t="s">
        <v>92</v>
      </c>
      <c r="I1" s="7" t="s">
        <v>91</v>
      </c>
      <c r="J1" s="7" t="s">
        <v>93</v>
      </c>
      <c r="K1" s="7" t="s">
        <v>94</v>
      </c>
      <c r="L1" s="7" t="s">
        <v>95</v>
      </c>
    </row>
    <row r="2" spans="1:12" ht="15">
      <c r="A2" s="9" t="s">
        <v>89</v>
      </c>
      <c r="B2" s="3" t="s">
        <v>63</v>
      </c>
      <c r="C2">
        <v>255</v>
      </c>
      <c r="D2">
        <v>0.5</v>
      </c>
      <c r="E2">
        <f aca="true" t="shared" si="0" ref="E2:E64">C2*D2</f>
        <v>127.5</v>
      </c>
      <c r="F2" s="5">
        <f>E2+E2*15/100</f>
        <v>146.625</v>
      </c>
      <c r="G2" s="5">
        <f>SUM(F2)</f>
        <v>146.625</v>
      </c>
      <c r="H2">
        <f>20.5*D2</f>
        <v>10.25</v>
      </c>
      <c r="I2">
        <f>SUM(H2)</f>
        <v>10.25</v>
      </c>
      <c r="J2" s="6">
        <f>G2+I2</f>
        <v>156.875</v>
      </c>
      <c r="K2">
        <v>0</v>
      </c>
      <c r="L2" s="8">
        <f>J2-K2</f>
        <v>156.875</v>
      </c>
    </row>
    <row r="3" spans="1:12" ht="15">
      <c r="A3" s="11" t="s">
        <v>96</v>
      </c>
      <c r="B3" s="3" t="s">
        <v>5</v>
      </c>
      <c r="C3">
        <v>435.36</v>
      </c>
      <c r="D3">
        <v>1</v>
      </c>
      <c r="E3">
        <f t="shared" si="0"/>
        <v>435.36</v>
      </c>
      <c r="F3" s="5">
        <f>E3+E3*15/100</f>
        <v>500.664</v>
      </c>
      <c r="G3" s="5">
        <f>SUM(F3)</f>
        <v>500.664</v>
      </c>
      <c r="H3">
        <f>30.5*D3</f>
        <v>30.5</v>
      </c>
      <c r="I3">
        <f>SUM(H3)</f>
        <v>30.5</v>
      </c>
      <c r="J3" s="6">
        <f>G3+I3</f>
        <v>531.164</v>
      </c>
      <c r="K3">
        <v>0</v>
      </c>
      <c r="L3" s="8">
        <f>J3-K3</f>
        <v>531.164</v>
      </c>
    </row>
    <row r="4" spans="1:12" ht="15">
      <c r="A4" s="9" t="s">
        <v>89</v>
      </c>
      <c r="B4" s="3" t="s">
        <v>63</v>
      </c>
      <c r="C4">
        <v>255</v>
      </c>
      <c r="D4">
        <v>0.5</v>
      </c>
      <c r="E4">
        <f t="shared" si="0"/>
        <v>127.5</v>
      </c>
      <c r="F4" s="5">
        <f>E4+E4*15/100</f>
        <v>146.625</v>
      </c>
      <c r="G4" s="5">
        <f>SUM(F4)</f>
        <v>146.625</v>
      </c>
      <c r="H4">
        <f>20.5*D4</f>
        <v>10.25</v>
      </c>
      <c r="I4">
        <f>SUM(H4)</f>
        <v>10.25</v>
      </c>
      <c r="J4" s="6">
        <f>G4+I4</f>
        <v>156.875</v>
      </c>
      <c r="K4">
        <v>0</v>
      </c>
      <c r="L4" s="8">
        <f>J4-K4</f>
        <v>156.875</v>
      </c>
    </row>
    <row r="5" spans="1:12" ht="15">
      <c r="A5" s="9" t="s">
        <v>89</v>
      </c>
      <c r="B5" s="3" t="s">
        <v>71</v>
      </c>
      <c r="C5">
        <v>255</v>
      </c>
      <c r="D5">
        <v>0.5</v>
      </c>
      <c r="E5">
        <f t="shared" si="0"/>
        <v>127.5</v>
      </c>
      <c r="F5" s="5">
        <f>E5+E5*15/100</f>
        <v>146.625</v>
      </c>
      <c r="G5" s="5">
        <f>SUM(F5)</f>
        <v>146.625</v>
      </c>
      <c r="H5">
        <f>20.5*D5</f>
        <v>10.25</v>
      </c>
      <c r="I5">
        <f>SUM(H5)</f>
        <v>10.25</v>
      </c>
      <c r="J5" s="6">
        <f>G5+I5</f>
        <v>156.875</v>
      </c>
      <c r="K5">
        <v>0</v>
      </c>
      <c r="L5" s="8">
        <f>J5-K5</f>
        <v>156.875</v>
      </c>
    </row>
    <row r="6" spans="1:10" ht="15">
      <c r="A6" s="9"/>
      <c r="B6" s="3"/>
      <c r="E6">
        <f t="shared" si="0"/>
        <v>0</v>
      </c>
      <c r="J6" s="6"/>
    </row>
    <row r="7" spans="1:12" ht="15">
      <c r="A7" s="9" t="s">
        <v>12</v>
      </c>
      <c r="B7" s="3" t="s">
        <v>5</v>
      </c>
      <c r="C7">
        <v>435.36</v>
      </c>
      <c r="D7">
        <v>4</v>
      </c>
      <c r="E7">
        <f t="shared" si="0"/>
        <v>1741.44</v>
      </c>
      <c r="F7" s="5">
        <f>E7+E7*15/100</f>
        <v>2002.656</v>
      </c>
      <c r="G7" s="5">
        <f>SUM(F7)</f>
        <v>2002.656</v>
      </c>
      <c r="H7">
        <f>30.5*D7</f>
        <v>122</v>
      </c>
      <c r="I7">
        <f>SUM(H7)</f>
        <v>122</v>
      </c>
      <c r="J7" s="6">
        <f>G7+I7</f>
        <v>2124.656</v>
      </c>
      <c r="K7">
        <v>2099</v>
      </c>
      <c r="L7" s="8">
        <f>J7-K7</f>
        <v>25.65599999999995</v>
      </c>
    </row>
    <row r="8" spans="1:5" ht="15">
      <c r="A8" s="9"/>
      <c r="B8" s="3"/>
      <c r="E8">
        <f t="shared" si="0"/>
        <v>0</v>
      </c>
    </row>
    <row r="9" spans="1:8" ht="15">
      <c r="A9" s="9" t="s">
        <v>31</v>
      </c>
      <c r="B9" s="3" t="s">
        <v>33</v>
      </c>
      <c r="C9">
        <v>255</v>
      </c>
      <c r="D9">
        <v>0.5</v>
      </c>
      <c r="E9">
        <f t="shared" si="0"/>
        <v>127.5</v>
      </c>
      <c r="F9" s="5">
        <f>E9+E9*15/100</f>
        <v>146.625</v>
      </c>
      <c r="H9">
        <f>20.5*D9</f>
        <v>10.25</v>
      </c>
    </row>
    <row r="10" spans="1:8" ht="15">
      <c r="A10" s="9" t="s">
        <v>69</v>
      </c>
      <c r="B10" s="3" t="s">
        <v>71</v>
      </c>
      <c r="C10">
        <v>255</v>
      </c>
      <c r="D10">
        <v>1</v>
      </c>
      <c r="E10">
        <f t="shared" si="0"/>
        <v>255</v>
      </c>
      <c r="F10" s="5">
        <f>E10+E10*15/100</f>
        <v>293.25</v>
      </c>
      <c r="H10">
        <f>20.5*D10</f>
        <v>20.5</v>
      </c>
    </row>
    <row r="11" spans="1:13" ht="15">
      <c r="A11" s="9" t="s">
        <v>51</v>
      </c>
      <c r="B11" s="3" t="s">
        <v>52</v>
      </c>
      <c r="C11">
        <v>255</v>
      </c>
      <c r="D11">
        <v>2.5</v>
      </c>
      <c r="E11">
        <f t="shared" si="0"/>
        <v>637.5</v>
      </c>
      <c r="F11" s="5">
        <f>E11+E11*15/100</f>
        <v>733.125</v>
      </c>
      <c r="G11" s="5">
        <f>SUM(F9:F11)</f>
        <v>1173</v>
      </c>
      <c r="H11">
        <f>20.5*D11</f>
        <v>51.25</v>
      </c>
      <c r="I11">
        <f>SUM(H9:H11)</f>
        <v>82</v>
      </c>
      <c r="J11" s="6">
        <f>G11+I11</f>
        <v>1255</v>
      </c>
      <c r="K11">
        <v>1237</v>
      </c>
      <c r="L11" s="8">
        <f>J11-K11</f>
        <v>18</v>
      </c>
      <c r="M11" t="s">
        <v>106</v>
      </c>
    </row>
    <row r="12" spans="1:5" ht="15">
      <c r="A12" s="9"/>
      <c r="B12" s="3"/>
      <c r="E12">
        <f t="shared" si="0"/>
        <v>0</v>
      </c>
    </row>
    <row r="13" spans="1:8" ht="15">
      <c r="A13" s="9" t="s">
        <v>74</v>
      </c>
      <c r="B13" s="3" t="s">
        <v>81</v>
      </c>
      <c r="C13">
        <v>255</v>
      </c>
      <c r="D13">
        <v>0.5</v>
      </c>
      <c r="E13">
        <f t="shared" si="0"/>
        <v>127.5</v>
      </c>
      <c r="F13" s="5">
        <f>E13+E13*15/100</f>
        <v>146.625</v>
      </c>
      <c r="H13">
        <f>20.5*D13</f>
        <v>10.25</v>
      </c>
    </row>
    <row r="14" spans="1:12" ht="15">
      <c r="A14" s="9" t="s">
        <v>56</v>
      </c>
      <c r="B14" s="3" t="s">
        <v>60</v>
      </c>
      <c r="C14">
        <v>255</v>
      </c>
      <c r="D14">
        <v>0.5</v>
      </c>
      <c r="E14">
        <f t="shared" si="0"/>
        <v>127.5</v>
      </c>
      <c r="F14" s="5">
        <f>E14+E14*15/100</f>
        <v>146.625</v>
      </c>
      <c r="G14" s="5">
        <f>SUM(F13:F14)</f>
        <v>293.25</v>
      </c>
      <c r="H14">
        <f>20.5*D14</f>
        <v>10.25</v>
      </c>
      <c r="I14">
        <f>SUM(H13:H14)</f>
        <v>20.5</v>
      </c>
      <c r="J14" s="6">
        <f>G14+I14</f>
        <v>313.75</v>
      </c>
      <c r="K14">
        <v>255</v>
      </c>
      <c r="L14" s="8">
        <f>J14-K14</f>
        <v>58.75</v>
      </c>
    </row>
    <row r="15" spans="1:5" ht="15">
      <c r="A15" s="9"/>
      <c r="B15" s="3"/>
      <c r="E15">
        <f t="shared" si="0"/>
        <v>0</v>
      </c>
    </row>
    <row r="16" spans="1:8" ht="15">
      <c r="A16" s="9" t="s">
        <v>97</v>
      </c>
      <c r="B16" s="3" t="s">
        <v>28</v>
      </c>
      <c r="C16">
        <v>292.32</v>
      </c>
      <c r="D16">
        <v>0.5</v>
      </c>
      <c r="E16">
        <f t="shared" si="0"/>
        <v>146.16</v>
      </c>
      <c r="F16" s="5">
        <f>E16+E16*15/100</f>
        <v>168.084</v>
      </c>
      <c r="H16">
        <f>20.5*D16</f>
        <v>10.25</v>
      </c>
    </row>
    <row r="17" spans="1:8" ht="15">
      <c r="A17" s="9" t="s">
        <v>37</v>
      </c>
      <c r="B17" s="3" t="s">
        <v>42</v>
      </c>
      <c r="C17">
        <v>255</v>
      </c>
      <c r="D17">
        <v>0.5</v>
      </c>
      <c r="E17">
        <f t="shared" si="0"/>
        <v>127.5</v>
      </c>
      <c r="F17" s="5">
        <f>E17+E17*15/100</f>
        <v>146.625</v>
      </c>
      <c r="H17">
        <f>20.5*D17</f>
        <v>10.25</v>
      </c>
    </row>
    <row r="18" spans="1:8" ht="15">
      <c r="A18" s="9" t="s">
        <v>37</v>
      </c>
      <c r="B18" s="3" t="s">
        <v>55</v>
      </c>
      <c r="C18">
        <v>255</v>
      </c>
      <c r="D18">
        <v>0.5</v>
      </c>
      <c r="E18">
        <f t="shared" si="0"/>
        <v>127.5</v>
      </c>
      <c r="F18" s="5">
        <f>E18+E18*15/100</f>
        <v>146.625</v>
      </c>
      <c r="H18">
        <f>20.5*D18</f>
        <v>10.25</v>
      </c>
    </row>
    <row r="19" spans="1:8" ht="15">
      <c r="A19" s="9" t="s">
        <v>37</v>
      </c>
      <c r="B19" s="3" t="s">
        <v>63</v>
      </c>
      <c r="C19">
        <v>255</v>
      </c>
      <c r="D19">
        <v>0.5</v>
      </c>
      <c r="E19">
        <f t="shared" si="0"/>
        <v>127.5</v>
      </c>
      <c r="F19" s="5">
        <f>E19+E19*15/100</f>
        <v>146.625</v>
      </c>
      <c r="H19">
        <f>20.5*D19</f>
        <v>10.25</v>
      </c>
    </row>
    <row r="20" spans="1:13" ht="15">
      <c r="A20" s="9" t="s">
        <v>37</v>
      </c>
      <c r="B20" s="3" t="s">
        <v>71</v>
      </c>
      <c r="C20">
        <v>255</v>
      </c>
      <c r="D20">
        <v>0.5</v>
      </c>
      <c r="E20">
        <f t="shared" si="0"/>
        <v>127.5</v>
      </c>
      <c r="F20" s="5">
        <f>E20+E20*15/100</f>
        <v>146.625</v>
      </c>
      <c r="G20" s="5">
        <f>SUM(F16:F20)</f>
        <v>754.5840000000001</v>
      </c>
      <c r="H20">
        <f>20.5*D20</f>
        <v>10.25</v>
      </c>
      <c r="I20">
        <f>SUM(H16:H20)</f>
        <v>51.25</v>
      </c>
      <c r="J20" s="6">
        <f>G20+I20</f>
        <v>805.8340000000001</v>
      </c>
      <c r="K20">
        <v>795</v>
      </c>
      <c r="L20" s="8">
        <f>J20-K20</f>
        <v>10.83400000000006</v>
      </c>
      <c r="M20" t="s">
        <v>105</v>
      </c>
    </row>
    <row r="21" spans="1:5" ht="15">
      <c r="A21" s="9"/>
      <c r="B21" s="3"/>
      <c r="E21">
        <f t="shared" si="0"/>
        <v>0</v>
      </c>
    </row>
    <row r="22" spans="1:13" ht="15">
      <c r="A22" s="9" t="s">
        <v>38</v>
      </c>
      <c r="B22" s="3" t="s">
        <v>42</v>
      </c>
      <c r="C22">
        <v>255</v>
      </c>
      <c r="D22">
        <v>0.5</v>
      </c>
      <c r="E22">
        <f t="shared" si="0"/>
        <v>127.5</v>
      </c>
      <c r="F22" s="5">
        <f>E22+E22*15/100</f>
        <v>146.625</v>
      </c>
      <c r="G22" s="5">
        <f>SUM(F22)</f>
        <v>146.625</v>
      </c>
      <c r="H22">
        <f>20.5*D22</f>
        <v>10.25</v>
      </c>
      <c r="I22">
        <f>SUM(H22)</f>
        <v>10.25</v>
      </c>
      <c r="J22" s="6">
        <f>G22+I22</f>
        <v>156.875</v>
      </c>
      <c r="K22">
        <v>155</v>
      </c>
      <c r="L22" s="8">
        <f>J22-K22</f>
        <v>1.875</v>
      </c>
      <c r="M22" t="s">
        <v>105</v>
      </c>
    </row>
    <row r="23" spans="1:5" ht="15">
      <c r="A23" s="9"/>
      <c r="B23" s="3"/>
      <c r="E23">
        <f t="shared" si="0"/>
        <v>0</v>
      </c>
    </row>
    <row r="24" spans="1:8" ht="15">
      <c r="A24" s="9" t="s">
        <v>57</v>
      </c>
      <c r="B24" s="3" t="s">
        <v>42</v>
      </c>
      <c r="C24">
        <v>255</v>
      </c>
      <c r="D24">
        <v>0.5</v>
      </c>
      <c r="E24">
        <f t="shared" si="0"/>
        <v>127.5</v>
      </c>
      <c r="F24" s="5">
        <f>E24+E24*15/100</f>
        <v>146.625</v>
      </c>
      <c r="H24">
        <f>20.5*D24</f>
        <v>10.25</v>
      </c>
    </row>
    <row r="25" spans="1:8" ht="15">
      <c r="A25" s="9" t="s">
        <v>57</v>
      </c>
      <c r="B25" s="3" t="s">
        <v>60</v>
      </c>
      <c r="C25">
        <v>255</v>
      </c>
      <c r="D25">
        <v>0.5</v>
      </c>
      <c r="E25">
        <f t="shared" si="0"/>
        <v>127.5</v>
      </c>
      <c r="F25" s="5">
        <f>E25+E25*15/100</f>
        <v>146.625</v>
      </c>
      <c r="H25">
        <f>20.5*D25</f>
        <v>10.25</v>
      </c>
    </row>
    <row r="26" spans="1:8" ht="15">
      <c r="A26" s="9" t="s">
        <v>44</v>
      </c>
      <c r="B26" s="3" t="s">
        <v>46</v>
      </c>
      <c r="C26">
        <v>373.17</v>
      </c>
      <c r="D26">
        <v>0.5</v>
      </c>
      <c r="E26">
        <f t="shared" si="0"/>
        <v>186.585</v>
      </c>
      <c r="F26" s="5">
        <f>E26+E26*15/100</f>
        <v>214.57275</v>
      </c>
      <c r="H26">
        <f>20.5*D26</f>
        <v>10.25</v>
      </c>
    </row>
    <row r="27" spans="1:13" ht="15">
      <c r="A27" s="9" t="s">
        <v>98</v>
      </c>
      <c r="B27" s="3" t="s">
        <v>81</v>
      </c>
      <c r="C27">
        <v>255</v>
      </c>
      <c r="D27">
        <v>0.5</v>
      </c>
      <c r="E27">
        <f t="shared" si="0"/>
        <v>127.5</v>
      </c>
      <c r="F27" s="5">
        <f>E27+E27*15/100</f>
        <v>146.625</v>
      </c>
      <c r="G27" s="5">
        <f>SUM(F24:F27)</f>
        <v>654.44775</v>
      </c>
      <c r="H27">
        <f>20.5*D27</f>
        <v>10.25</v>
      </c>
      <c r="I27">
        <f>SUM(H24:H27)</f>
        <v>41</v>
      </c>
      <c r="J27" s="6">
        <f>G27+I27</f>
        <v>695.44775</v>
      </c>
      <c r="K27">
        <v>686</v>
      </c>
      <c r="L27" s="8">
        <f>J27-K27</f>
        <v>9.447750000000042</v>
      </c>
      <c r="M27" t="s">
        <v>107</v>
      </c>
    </row>
    <row r="28" spans="1:5" ht="15">
      <c r="A28" s="9"/>
      <c r="B28" s="3"/>
      <c r="E28">
        <f t="shared" si="0"/>
        <v>0</v>
      </c>
    </row>
    <row r="29" spans="1:12" ht="15">
      <c r="A29" s="9" t="s">
        <v>14</v>
      </c>
      <c r="B29" s="3" t="s">
        <v>5</v>
      </c>
      <c r="C29">
        <v>435.36</v>
      </c>
      <c r="D29">
        <v>1</v>
      </c>
      <c r="E29">
        <f t="shared" si="0"/>
        <v>435.36</v>
      </c>
      <c r="F29" s="5">
        <f>E29+E29*15/100</f>
        <v>500.664</v>
      </c>
      <c r="G29" s="5">
        <f>SUM(F29)</f>
        <v>500.664</v>
      </c>
      <c r="H29">
        <f>30.5*D29</f>
        <v>30.5</v>
      </c>
      <c r="I29">
        <f>SUM(H29)</f>
        <v>30.5</v>
      </c>
      <c r="J29" s="6">
        <f>G29+I29</f>
        <v>531.164</v>
      </c>
      <c r="K29">
        <v>525</v>
      </c>
      <c r="L29" s="8">
        <f>J29-K29</f>
        <v>6.163999999999987</v>
      </c>
    </row>
    <row r="30" spans="1:5" ht="15">
      <c r="A30" s="9"/>
      <c r="B30" s="3"/>
      <c r="E30">
        <f t="shared" si="0"/>
        <v>0</v>
      </c>
    </row>
    <row r="31" spans="1:8" ht="15">
      <c r="A31" s="9" t="s">
        <v>26</v>
      </c>
      <c r="B31" s="3" t="s">
        <v>28</v>
      </c>
      <c r="C31">
        <v>292.32</v>
      </c>
      <c r="D31">
        <v>0.5</v>
      </c>
      <c r="E31">
        <f t="shared" si="0"/>
        <v>146.16</v>
      </c>
      <c r="F31" s="5">
        <f>E31+E31*15/100</f>
        <v>168.084</v>
      </c>
      <c r="H31">
        <f>20.5*D31</f>
        <v>10.25</v>
      </c>
    </row>
    <row r="32" spans="1:8" ht="15">
      <c r="A32" s="9" t="s">
        <v>26</v>
      </c>
      <c r="B32" s="3" t="s">
        <v>33</v>
      </c>
      <c r="C32">
        <v>255</v>
      </c>
      <c r="D32">
        <v>0.5</v>
      </c>
      <c r="E32">
        <f t="shared" si="0"/>
        <v>127.5</v>
      </c>
      <c r="F32" s="5">
        <f>E32+E32*15/100</f>
        <v>146.625</v>
      </c>
      <c r="H32">
        <f>20.5*D32</f>
        <v>10.25</v>
      </c>
    </row>
    <row r="33" spans="1:8" ht="15">
      <c r="A33" s="9" t="s">
        <v>70</v>
      </c>
      <c r="B33" s="3" t="s">
        <v>71</v>
      </c>
      <c r="C33">
        <v>255</v>
      </c>
      <c r="D33">
        <v>0.5</v>
      </c>
      <c r="E33">
        <f t="shared" si="0"/>
        <v>127.5</v>
      </c>
      <c r="F33" s="5">
        <f>E33+E33*15/100</f>
        <v>146.625</v>
      </c>
      <c r="H33">
        <f>20.5*D33</f>
        <v>10.25</v>
      </c>
    </row>
    <row r="34" spans="1:13" ht="15">
      <c r="A34" s="9" t="s">
        <v>85</v>
      </c>
      <c r="B34" s="3" t="s">
        <v>88</v>
      </c>
      <c r="C34">
        <v>292.32</v>
      </c>
      <c r="D34">
        <v>0.5</v>
      </c>
      <c r="E34">
        <f t="shared" si="0"/>
        <v>146.16</v>
      </c>
      <c r="F34" s="5">
        <f>E34+E34*15/100</f>
        <v>168.084</v>
      </c>
      <c r="G34" s="5">
        <f>SUM(F31:F34)</f>
        <v>629.418</v>
      </c>
      <c r="H34">
        <f>20.5*D34</f>
        <v>10.25</v>
      </c>
      <c r="I34">
        <f>SUM(H31:H34)</f>
        <v>41</v>
      </c>
      <c r="J34" s="6">
        <f>G34+I34</f>
        <v>670.418</v>
      </c>
      <c r="K34">
        <v>661</v>
      </c>
      <c r="L34" s="8">
        <f>J34-K34</f>
        <v>9.418000000000006</v>
      </c>
      <c r="M34" t="s">
        <v>105</v>
      </c>
    </row>
    <row r="35" spans="1:5" ht="15">
      <c r="A35" s="9"/>
      <c r="B35" s="3"/>
      <c r="E35">
        <f t="shared" si="0"/>
        <v>0</v>
      </c>
    </row>
    <row r="36" spans="1:8" ht="15">
      <c r="A36" s="9" t="s">
        <v>40</v>
      </c>
      <c r="B36" s="3" t="s">
        <v>42</v>
      </c>
      <c r="C36">
        <v>255</v>
      </c>
      <c r="D36">
        <v>0.5</v>
      </c>
      <c r="E36">
        <f t="shared" si="0"/>
        <v>127.5</v>
      </c>
      <c r="F36" s="5">
        <f aca="true" t="shared" si="1" ref="F36:F41">E36+E36*15/100</f>
        <v>146.625</v>
      </c>
      <c r="H36">
        <f>20.5*D36</f>
        <v>10.25</v>
      </c>
    </row>
    <row r="37" spans="1:8" ht="15">
      <c r="A37" s="9" t="s">
        <v>40</v>
      </c>
      <c r="B37" s="3" t="s">
        <v>60</v>
      </c>
      <c r="C37">
        <v>255</v>
      </c>
      <c r="D37">
        <v>0.5</v>
      </c>
      <c r="E37">
        <f t="shared" si="0"/>
        <v>127.5</v>
      </c>
      <c r="F37" s="5">
        <f t="shared" si="1"/>
        <v>146.625</v>
      </c>
      <c r="H37">
        <f>20.5*D37</f>
        <v>10.25</v>
      </c>
    </row>
    <row r="38" spans="1:8" ht="15">
      <c r="A38" s="9" t="s">
        <v>23</v>
      </c>
      <c r="B38" s="3" t="s">
        <v>28</v>
      </c>
      <c r="C38">
        <v>292.32</v>
      </c>
      <c r="D38">
        <v>0.5</v>
      </c>
      <c r="E38">
        <f t="shared" si="0"/>
        <v>146.16</v>
      </c>
      <c r="F38" s="5">
        <f t="shared" si="1"/>
        <v>168.084</v>
      </c>
      <c r="H38">
        <f>20.5*D38</f>
        <v>10.25</v>
      </c>
    </row>
    <row r="39" spans="1:8" ht="15">
      <c r="A39" s="9" t="s">
        <v>23</v>
      </c>
      <c r="B39" s="3" t="s">
        <v>88</v>
      </c>
      <c r="C39">
        <v>292.32</v>
      </c>
      <c r="D39">
        <v>0.5</v>
      </c>
      <c r="E39">
        <f t="shared" si="0"/>
        <v>146.16</v>
      </c>
      <c r="F39" s="5">
        <f t="shared" si="1"/>
        <v>168.084</v>
      </c>
      <c r="H39">
        <f>20.5*D39</f>
        <v>10.25</v>
      </c>
    </row>
    <row r="40" spans="1:8" ht="15">
      <c r="A40" s="9" t="s">
        <v>76</v>
      </c>
      <c r="B40" s="3" t="s">
        <v>81</v>
      </c>
      <c r="C40">
        <v>255</v>
      </c>
      <c r="D40">
        <v>0.5</v>
      </c>
      <c r="E40">
        <f t="shared" si="0"/>
        <v>127.5</v>
      </c>
      <c r="F40" s="5">
        <f t="shared" si="1"/>
        <v>146.625</v>
      </c>
      <c r="H40">
        <f>20.5*D40</f>
        <v>10.25</v>
      </c>
    </row>
    <row r="41" spans="1:13" ht="15">
      <c r="A41" s="9" t="s">
        <v>11</v>
      </c>
      <c r="B41" s="3" t="s">
        <v>17</v>
      </c>
      <c r="C41">
        <v>468</v>
      </c>
      <c r="D41">
        <v>4</v>
      </c>
      <c r="E41">
        <f t="shared" si="0"/>
        <v>1872</v>
      </c>
      <c r="F41" s="5">
        <f t="shared" si="1"/>
        <v>2152.8</v>
      </c>
      <c r="G41" s="5">
        <f>SUM(F36:F41)</f>
        <v>2928.8430000000003</v>
      </c>
      <c r="H41">
        <f>30.5*D41</f>
        <v>122</v>
      </c>
      <c r="I41">
        <f>SUM(H36:H41)</f>
        <v>173.25</v>
      </c>
      <c r="J41" s="6">
        <f>G41+I41</f>
        <v>3102.0930000000003</v>
      </c>
      <c r="K41">
        <v>3065</v>
      </c>
      <c r="L41" s="8">
        <f>J41-K41</f>
        <v>37.0930000000003</v>
      </c>
      <c r="M41" t="s">
        <v>105</v>
      </c>
    </row>
    <row r="42" spans="1:5" ht="15">
      <c r="A42" s="9"/>
      <c r="B42" s="3"/>
      <c r="E42">
        <f t="shared" si="0"/>
        <v>0</v>
      </c>
    </row>
    <row r="43" spans="1:8" ht="15">
      <c r="A43" s="9" t="s">
        <v>99</v>
      </c>
      <c r="B43" s="3" t="s">
        <v>68</v>
      </c>
      <c r="C43">
        <v>255</v>
      </c>
      <c r="D43">
        <v>0.5</v>
      </c>
      <c r="E43">
        <f t="shared" si="0"/>
        <v>127.5</v>
      </c>
      <c r="F43" s="5">
        <f>E43+E43*15/100</f>
        <v>146.625</v>
      </c>
      <c r="H43">
        <f>20.5*D43</f>
        <v>10.25</v>
      </c>
    </row>
    <row r="44" spans="1:8" ht="15">
      <c r="A44" s="9" t="s">
        <v>83</v>
      </c>
      <c r="B44" s="3" t="s">
        <v>88</v>
      </c>
      <c r="C44">
        <v>292.32</v>
      </c>
      <c r="D44">
        <v>0.5</v>
      </c>
      <c r="E44">
        <f t="shared" si="0"/>
        <v>146.16</v>
      </c>
      <c r="F44" s="5">
        <f>E44+E44*15/100</f>
        <v>168.084</v>
      </c>
      <c r="H44">
        <f>20.5*D44</f>
        <v>10.25</v>
      </c>
    </row>
    <row r="45" spans="1:13" ht="15">
      <c r="A45" s="9" t="s">
        <v>24</v>
      </c>
      <c r="B45" s="3" t="s">
        <v>28</v>
      </c>
      <c r="C45">
        <v>292.32</v>
      </c>
      <c r="D45">
        <v>0.5</v>
      </c>
      <c r="E45">
        <f t="shared" si="0"/>
        <v>146.16</v>
      </c>
      <c r="F45" s="5">
        <f>E45+E45*15/100</f>
        <v>168.084</v>
      </c>
      <c r="G45" s="5">
        <f>SUM(F43:F45)</f>
        <v>482.793</v>
      </c>
      <c r="H45">
        <f>20.5*D45</f>
        <v>10.25</v>
      </c>
      <c r="I45">
        <f>SUM(H43:H45)</f>
        <v>30.75</v>
      </c>
      <c r="J45" s="6">
        <f>G45+I45</f>
        <v>513.543</v>
      </c>
      <c r="K45">
        <v>507</v>
      </c>
      <c r="L45" s="8">
        <f>J45-K45</f>
        <v>6.543000000000006</v>
      </c>
      <c r="M45" t="s">
        <v>107</v>
      </c>
    </row>
    <row r="46" spans="1:5" ht="15">
      <c r="A46" s="9"/>
      <c r="B46" s="3"/>
      <c r="E46">
        <f t="shared" si="0"/>
        <v>0</v>
      </c>
    </row>
    <row r="47" spans="1:8" ht="15">
      <c r="A47" s="9" t="s">
        <v>64</v>
      </c>
      <c r="B47" s="3" t="s">
        <v>66</v>
      </c>
      <c r="C47">
        <v>255</v>
      </c>
      <c r="D47">
        <v>1</v>
      </c>
      <c r="E47">
        <f t="shared" si="0"/>
        <v>255</v>
      </c>
      <c r="F47" s="5">
        <f>E47+E47*15/100</f>
        <v>293.25</v>
      </c>
      <c r="H47">
        <f>20.5*D47</f>
        <v>20.5</v>
      </c>
    </row>
    <row r="48" spans="1:8" ht="15">
      <c r="A48" s="9" t="s">
        <v>64</v>
      </c>
      <c r="B48" s="3" t="s">
        <v>68</v>
      </c>
      <c r="C48">
        <v>255</v>
      </c>
      <c r="D48">
        <v>1</v>
      </c>
      <c r="E48">
        <f t="shared" si="0"/>
        <v>255</v>
      </c>
      <c r="F48" s="5">
        <f>E48+E48*15/100</f>
        <v>293.25</v>
      </c>
      <c r="H48">
        <f>20.5*D48</f>
        <v>20.5</v>
      </c>
    </row>
    <row r="49" spans="1:13" ht="15">
      <c r="A49" s="9" t="s">
        <v>100</v>
      </c>
      <c r="B49" s="3" t="s">
        <v>55</v>
      </c>
      <c r="C49">
        <v>255</v>
      </c>
      <c r="D49">
        <v>2</v>
      </c>
      <c r="E49">
        <f t="shared" si="0"/>
        <v>510</v>
      </c>
      <c r="F49" s="5">
        <f>E49+E49*15/100</f>
        <v>586.5</v>
      </c>
      <c r="G49" s="5">
        <f>SUM(F47:F49)</f>
        <v>1173</v>
      </c>
      <c r="H49">
        <f>20.5*D49</f>
        <v>41</v>
      </c>
      <c r="I49">
        <f>SUM(H47:H49)</f>
        <v>82</v>
      </c>
      <c r="J49" s="6">
        <f>G49+I49</f>
        <v>1255</v>
      </c>
      <c r="K49">
        <v>1237</v>
      </c>
      <c r="L49" s="8">
        <f>J49-K49</f>
        <v>18</v>
      </c>
      <c r="M49" t="s">
        <v>107</v>
      </c>
    </row>
    <row r="50" spans="1:5" ht="15">
      <c r="A50" s="9"/>
      <c r="B50" s="3"/>
      <c r="E50">
        <f t="shared" si="0"/>
        <v>0</v>
      </c>
    </row>
    <row r="51" spans="1:8" ht="15">
      <c r="A51" s="9" t="s">
        <v>79</v>
      </c>
      <c r="B51" s="3" t="s">
        <v>81</v>
      </c>
      <c r="C51">
        <v>255</v>
      </c>
      <c r="D51">
        <v>0.5</v>
      </c>
      <c r="E51">
        <f t="shared" si="0"/>
        <v>127.5</v>
      </c>
      <c r="F51" s="5">
        <f>E51+E51*15/100</f>
        <v>146.625</v>
      </c>
      <c r="H51">
        <f>20.5*D51</f>
        <v>10.25</v>
      </c>
    </row>
    <row r="52" spans="1:8" ht="15">
      <c r="A52" s="9" t="s">
        <v>101</v>
      </c>
      <c r="B52" s="3" t="s">
        <v>66</v>
      </c>
      <c r="C52">
        <v>255</v>
      </c>
      <c r="D52">
        <v>1</v>
      </c>
      <c r="E52">
        <f t="shared" si="0"/>
        <v>255</v>
      </c>
      <c r="F52" s="5">
        <f>E52+E52*15/100</f>
        <v>293.25</v>
      </c>
      <c r="H52">
        <f>20.5*D52</f>
        <v>20.5</v>
      </c>
    </row>
    <row r="53" spans="1:8" ht="15">
      <c r="A53" s="9" t="s">
        <v>43</v>
      </c>
      <c r="B53" s="3" t="s">
        <v>46</v>
      </c>
      <c r="C53">
        <v>373.17</v>
      </c>
      <c r="D53">
        <v>0.5</v>
      </c>
      <c r="E53">
        <f t="shared" si="0"/>
        <v>186.585</v>
      </c>
      <c r="F53" s="5">
        <f>E53+E53*15/100</f>
        <v>214.57275</v>
      </c>
      <c r="H53">
        <f>20.5*D53</f>
        <v>10.25</v>
      </c>
    </row>
    <row r="54" spans="1:13" ht="15">
      <c r="A54" s="9" t="s">
        <v>43</v>
      </c>
      <c r="B54" s="3" t="s">
        <v>55</v>
      </c>
      <c r="C54">
        <v>255</v>
      </c>
      <c r="D54">
        <v>0.5</v>
      </c>
      <c r="E54">
        <f t="shared" si="0"/>
        <v>127.5</v>
      </c>
      <c r="F54" s="5">
        <f>E54+E54*15/100</f>
        <v>146.625</v>
      </c>
      <c r="G54" s="5">
        <f>SUM(F51:F54)</f>
        <v>801.07275</v>
      </c>
      <c r="H54">
        <f>20.5*D54</f>
        <v>10.25</v>
      </c>
      <c r="I54">
        <f>SUM(H51:H54)</f>
        <v>51.25</v>
      </c>
      <c r="J54" s="6">
        <f>G54+I54</f>
        <v>852.32275</v>
      </c>
      <c r="K54">
        <v>841</v>
      </c>
      <c r="L54" s="8">
        <f>J54-K54</f>
        <v>11.322750000000042</v>
      </c>
      <c r="M54" t="s">
        <v>107</v>
      </c>
    </row>
    <row r="55" spans="1:5" ht="15">
      <c r="A55" s="9"/>
      <c r="B55" s="3"/>
      <c r="E55">
        <f t="shared" si="0"/>
        <v>0</v>
      </c>
    </row>
    <row r="56" spans="1:13" ht="15">
      <c r="A56" s="9" t="s">
        <v>15</v>
      </c>
      <c r="B56" s="3" t="s">
        <v>5</v>
      </c>
      <c r="C56">
        <v>435.36</v>
      </c>
      <c r="D56">
        <v>1</v>
      </c>
      <c r="E56">
        <f t="shared" si="0"/>
        <v>435.36</v>
      </c>
      <c r="F56" s="5">
        <f>E56+E56*15/100</f>
        <v>500.664</v>
      </c>
      <c r="G56" s="5">
        <f>SUM(F56)</f>
        <v>500.664</v>
      </c>
      <c r="H56">
        <f>30.5*D56</f>
        <v>30.5</v>
      </c>
      <c r="I56">
        <f>SUM(H56)</f>
        <v>30.5</v>
      </c>
      <c r="J56" s="6">
        <f>G56+I56</f>
        <v>531.164</v>
      </c>
      <c r="K56">
        <v>525</v>
      </c>
      <c r="L56" s="8">
        <f>J56-K56</f>
        <v>6.163999999999987</v>
      </c>
      <c r="M56" t="s">
        <v>107</v>
      </c>
    </row>
    <row r="57" spans="1:5" ht="15">
      <c r="A57" s="9"/>
      <c r="B57" s="3"/>
      <c r="E57">
        <f t="shared" si="0"/>
        <v>0</v>
      </c>
    </row>
    <row r="58" spans="1:13" ht="15">
      <c r="A58" s="9" t="s">
        <v>6</v>
      </c>
      <c r="B58" s="3" t="s">
        <v>5</v>
      </c>
      <c r="C58">
        <v>435.36</v>
      </c>
      <c r="D58">
        <v>2</v>
      </c>
      <c r="E58">
        <f t="shared" si="0"/>
        <v>870.72</v>
      </c>
      <c r="F58" s="5">
        <f>E58+E58*15/100</f>
        <v>1001.328</v>
      </c>
      <c r="G58" s="5">
        <f>SUM(F58)</f>
        <v>1001.328</v>
      </c>
      <c r="H58">
        <f>30.5*D58</f>
        <v>61</v>
      </c>
      <c r="I58">
        <f>SUM(H58)</f>
        <v>61</v>
      </c>
      <c r="J58" s="6">
        <f>G58+I58</f>
        <v>1062.328</v>
      </c>
      <c r="L58" s="8">
        <f>J58-K58</f>
        <v>1062.328</v>
      </c>
      <c r="M58" t="s">
        <v>107</v>
      </c>
    </row>
    <row r="59" spans="1:5" ht="15">
      <c r="A59" s="9"/>
      <c r="B59" s="3"/>
      <c r="E59">
        <f t="shared" si="0"/>
        <v>0</v>
      </c>
    </row>
    <row r="60" spans="1:8" ht="15">
      <c r="A60" s="9" t="s">
        <v>102</v>
      </c>
      <c r="B60" s="3" t="s">
        <v>60</v>
      </c>
      <c r="C60">
        <v>255</v>
      </c>
      <c r="D60">
        <v>0.5</v>
      </c>
      <c r="E60">
        <f t="shared" si="0"/>
        <v>127.5</v>
      </c>
      <c r="F60" s="5">
        <f>E60+E60*15/100</f>
        <v>146.625</v>
      </c>
      <c r="H60">
        <f>20.5*D60</f>
        <v>10.25</v>
      </c>
    </row>
    <row r="61" spans="1:8" ht="15">
      <c r="A61" s="9" t="s">
        <v>87</v>
      </c>
      <c r="B61" s="3" t="s">
        <v>88</v>
      </c>
      <c r="C61">
        <v>292.32</v>
      </c>
      <c r="D61">
        <v>1</v>
      </c>
      <c r="E61">
        <f t="shared" si="0"/>
        <v>292.32</v>
      </c>
      <c r="F61" s="5">
        <f>E61+E61*15/100</f>
        <v>336.168</v>
      </c>
      <c r="H61">
        <f>20.5*D61</f>
        <v>20.5</v>
      </c>
    </row>
    <row r="62" spans="1:12" ht="15">
      <c r="A62" s="9" t="s">
        <v>77</v>
      </c>
      <c r="B62" s="3" t="s">
        <v>81</v>
      </c>
      <c r="C62">
        <v>255</v>
      </c>
      <c r="D62">
        <v>0.5</v>
      </c>
      <c r="E62">
        <f t="shared" si="0"/>
        <v>127.5</v>
      </c>
      <c r="F62" s="5">
        <f>E62+E62*15/100</f>
        <v>146.625</v>
      </c>
      <c r="G62" s="5">
        <f>SUM(F60:F62)</f>
        <v>629.418</v>
      </c>
      <c r="H62">
        <f>20.5*D62</f>
        <v>10.25</v>
      </c>
      <c r="I62">
        <f>SUM(H60:H62)</f>
        <v>41</v>
      </c>
      <c r="J62" s="6">
        <f>G62+I62</f>
        <v>670.418</v>
      </c>
      <c r="K62">
        <v>661</v>
      </c>
      <c r="L62" s="8">
        <f>J62-K62</f>
        <v>9.418000000000006</v>
      </c>
    </row>
    <row r="63" spans="1:5" ht="15">
      <c r="A63" s="9"/>
      <c r="B63" s="3"/>
      <c r="E63">
        <f t="shared" si="0"/>
        <v>0</v>
      </c>
    </row>
    <row r="64" spans="1:8" ht="15">
      <c r="A64" s="9" t="s">
        <v>10</v>
      </c>
      <c r="B64" s="3" t="s">
        <v>5</v>
      </c>
      <c r="C64">
        <v>435.36</v>
      </c>
      <c r="D64">
        <v>1</v>
      </c>
      <c r="E64">
        <f t="shared" si="0"/>
        <v>435.36</v>
      </c>
      <c r="F64" s="5">
        <f>E64+E64*15/100</f>
        <v>500.664</v>
      </c>
      <c r="H64">
        <f>30.5*D64</f>
        <v>30.5</v>
      </c>
    </row>
    <row r="65" spans="1:13" ht="15">
      <c r="A65" s="9" t="s">
        <v>61</v>
      </c>
      <c r="B65" s="3" t="s">
        <v>63</v>
      </c>
      <c r="C65">
        <v>255</v>
      </c>
      <c r="D65">
        <v>0.5</v>
      </c>
      <c r="E65">
        <f aca="true" t="shared" si="2" ref="E65:E111">C65*D65</f>
        <v>127.5</v>
      </c>
      <c r="F65" s="5">
        <f>E65+E65*15/100</f>
        <v>146.625</v>
      </c>
      <c r="G65" s="5">
        <f>SUM(F64:F65)</f>
        <v>647.289</v>
      </c>
      <c r="H65">
        <f>20.5*D65</f>
        <v>10.25</v>
      </c>
      <c r="I65">
        <f>SUM(H64:H65)</f>
        <v>40.75</v>
      </c>
      <c r="J65" s="6">
        <f>G65+I65</f>
        <v>688.039</v>
      </c>
      <c r="K65">
        <v>650</v>
      </c>
      <c r="L65" s="8">
        <f>J65-K65</f>
        <v>38.03899999999999</v>
      </c>
      <c r="M65" t="s">
        <v>105</v>
      </c>
    </row>
    <row r="66" spans="1:5" ht="15">
      <c r="A66" s="9"/>
      <c r="B66" s="3"/>
      <c r="E66">
        <f t="shared" si="2"/>
        <v>0</v>
      </c>
    </row>
    <row r="67" spans="1:8" ht="15">
      <c r="A67" s="9" t="s">
        <v>30</v>
      </c>
      <c r="B67" s="3" t="s">
        <v>33</v>
      </c>
      <c r="C67">
        <v>255</v>
      </c>
      <c r="D67">
        <v>0.5</v>
      </c>
      <c r="E67">
        <f t="shared" si="2"/>
        <v>127.5</v>
      </c>
      <c r="F67" s="5">
        <f>E67+E67*15/100</f>
        <v>146.625</v>
      </c>
      <c r="H67">
        <f>20.5*D67</f>
        <v>10.25</v>
      </c>
    </row>
    <row r="68" spans="1:8" ht="15">
      <c r="A68" s="9" t="s">
        <v>30</v>
      </c>
      <c r="B68" s="3" t="s">
        <v>68</v>
      </c>
      <c r="C68">
        <v>255</v>
      </c>
      <c r="D68">
        <v>0.5</v>
      </c>
      <c r="E68">
        <f t="shared" si="2"/>
        <v>127.5</v>
      </c>
      <c r="F68" s="5">
        <f>E68+E68*15/100</f>
        <v>146.625</v>
      </c>
      <c r="H68">
        <f>20.5*D68</f>
        <v>10.25</v>
      </c>
    </row>
    <row r="69" spans="1:8" ht="15">
      <c r="A69" s="9" t="s">
        <v>75</v>
      </c>
      <c r="B69" s="3" t="s">
        <v>81</v>
      </c>
      <c r="C69">
        <v>255</v>
      </c>
      <c r="D69">
        <v>0.5</v>
      </c>
      <c r="E69">
        <f t="shared" si="2"/>
        <v>127.5</v>
      </c>
      <c r="F69" s="5">
        <f>E69+E69*15/100</f>
        <v>146.625</v>
      </c>
      <c r="H69">
        <f>20.5*D69</f>
        <v>10.25</v>
      </c>
    </row>
    <row r="70" spans="1:13" ht="15">
      <c r="A70" s="9" t="s">
        <v>48</v>
      </c>
      <c r="B70" s="3" t="s">
        <v>52</v>
      </c>
      <c r="C70">
        <v>255</v>
      </c>
      <c r="D70">
        <v>0.5</v>
      </c>
      <c r="E70">
        <f t="shared" si="2"/>
        <v>127.5</v>
      </c>
      <c r="F70" s="5">
        <f>E70+E70*15/100</f>
        <v>146.625</v>
      </c>
      <c r="G70" s="5">
        <f>SUM(F67:F70)</f>
        <v>586.5</v>
      </c>
      <c r="H70">
        <f>20.5*D70</f>
        <v>10.25</v>
      </c>
      <c r="I70">
        <f>SUM(H67:H70)</f>
        <v>41</v>
      </c>
      <c r="J70" s="6">
        <f>G70+I70</f>
        <v>627.5</v>
      </c>
      <c r="K70">
        <v>619</v>
      </c>
      <c r="L70" s="8">
        <f>J70-K70</f>
        <v>8.5</v>
      </c>
      <c r="M70" t="s">
        <v>105</v>
      </c>
    </row>
    <row r="71" spans="1:5" ht="15">
      <c r="A71" s="9"/>
      <c r="B71" s="3"/>
      <c r="E71">
        <f t="shared" si="2"/>
        <v>0</v>
      </c>
    </row>
    <row r="72" spans="1:12" ht="15">
      <c r="A72" s="9" t="s">
        <v>29</v>
      </c>
      <c r="B72" s="3" t="s">
        <v>33</v>
      </c>
      <c r="C72">
        <v>255</v>
      </c>
      <c r="D72">
        <v>0.5</v>
      </c>
      <c r="E72">
        <f t="shared" si="2"/>
        <v>127.5</v>
      </c>
      <c r="F72" s="5">
        <f>E72+E72*15/100</f>
        <v>146.625</v>
      </c>
      <c r="G72" s="5">
        <f>SUM(F72)</f>
        <v>146.625</v>
      </c>
      <c r="H72">
        <f>20.5*D72</f>
        <v>10.25</v>
      </c>
      <c r="I72">
        <f>SUM(H72)</f>
        <v>10.25</v>
      </c>
      <c r="J72" s="6">
        <f>G72+I72</f>
        <v>156.875</v>
      </c>
      <c r="K72">
        <v>155</v>
      </c>
      <c r="L72" s="8">
        <f>J72-K72</f>
        <v>1.875</v>
      </c>
    </row>
    <row r="73" spans="1:5" ht="15">
      <c r="A73" s="9"/>
      <c r="B73" s="3"/>
      <c r="E73">
        <f t="shared" si="2"/>
        <v>0</v>
      </c>
    </row>
    <row r="74" spans="1:8" ht="15">
      <c r="A74" s="9" t="s">
        <v>72</v>
      </c>
      <c r="B74" s="3" t="s">
        <v>81</v>
      </c>
      <c r="C74">
        <v>255</v>
      </c>
      <c r="D74">
        <v>0.5</v>
      </c>
      <c r="E74">
        <f t="shared" si="2"/>
        <v>127.5</v>
      </c>
      <c r="F74" s="5">
        <f>E74+E74*15/100</f>
        <v>146.625</v>
      </c>
      <c r="H74">
        <f>20.5*D74</f>
        <v>10.25</v>
      </c>
    </row>
    <row r="75" spans="1:13" ht="15">
      <c r="A75" s="9" t="s">
        <v>16</v>
      </c>
      <c r="B75" s="3" t="s">
        <v>5</v>
      </c>
      <c r="C75">
        <v>435.36</v>
      </c>
      <c r="D75">
        <v>1</v>
      </c>
      <c r="E75">
        <f t="shared" si="2"/>
        <v>435.36</v>
      </c>
      <c r="F75" s="5">
        <f>E75+E75*15/100</f>
        <v>500.664</v>
      </c>
      <c r="G75" s="5">
        <f>SUM(F74:F75)</f>
        <v>647.289</v>
      </c>
      <c r="H75">
        <f>30.5*D75</f>
        <v>30.5</v>
      </c>
      <c r="I75">
        <f>SUM(H74:H75)</f>
        <v>40.75</v>
      </c>
      <c r="J75" s="6">
        <f>G75+I75</f>
        <v>688.039</v>
      </c>
      <c r="K75">
        <v>679</v>
      </c>
      <c r="L75" s="8">
        <f>J75-K75</f>
        <v>9.038999999999987</v>
      </c>
      <c r="M75" t="s">
        <v>107</v>
      </c>
    </row>
    <row r="76" spans="1:5" ht="15">
      <c r="A76" s="9"/>
      <c r="B76" s="3"/>
      <c r="E76">
        <f t="shared" si="2"/>
        <v>0</v>
      </c>
    </row>
    <row r="77" spans="1:8" ht="15">
      <c r="A77" s="9" t="s">
        <v>22</v>
      </c>
      <c r="B77" s="3" t="s">
        <v>28</v>
      </c>
      <c r="C77">
        <v>292.32</v>
      </c>
      <c r="D77">
        <v>0.5</v>
      </c>
      <c r="E77">
        <f t="shared" si="2"/>
        <v>146.16</v>
      </c>
      <c r="F77" s="5">
        <f>E77+E77*15/100</f>
        <v>168.084</v>
      </c>
      <c r="H77">
        <f>20.5*D77</f>
        <v>10.25</v>
      </c>
    </row>
    <row r="78" spans="1:8" ht="15">
      <c r="A78" s="9" t="s">
        <v>22</v>
      </c>
      <c r="B78" s="3" t="s">
        <v>81</v>
      </c>
      <c r="C78">
        <v>255</v>
      </c>
      <c r="D78">
        <v>0.5</v>
      </c>
      <c r="E78">
        <f t="shared" si="2"/>
        <v>127.5</v>
      </c>
      <c r="F78" s="5">
        <f>E78+E78*15/100</f>
        <v>146.625</v>
      </c>
      <c r="H78">
        <f>20.5*D78</f>
        <v>10.25</v>
      </c>
    </row>
    <row r="79" spans="1:8" ht="15">
      <c r="A79" s="9" t="s">
        <v>47</v>
      </c>
      <c r="B79" s="3" t="s">
        <v>52</v>
      </c>
      <c r="C79">
        <v>255</v>
      </c>
      <c r="D79">
        <v>0.5</v>
      </c>
      <c r="E79">
        <f t="shared" si="2"/>
        <v>127.5</v>
      </c>
      <c r="F79" s="5">
        <f>E79+E79*15/100</f>
        <v>146.625</v>
      </c>
      <c r="H79">
        <f>20.5*D79</f>
        <v>10.25</v>
      </c>
    </row>
    <row r="80" spans="1:12" ht="15">
      <c r="A80" s="9" t="s">
        <v>47</v>
      </c>
      <c r="B80" s="3" t="s">
        <v>55</v>
      </c>
      <c r="C80">
        <v>255</v>
      </c>
      <c r="D80">
        <v>0.5</v>
      </c>
      <c r="E80">
        <f t="shared" si="2"/>
        <v>127.5</v>
      </c>
      <c r="F80" s="5">
        <f>E80+E80*15/100</f>
        <v>146.625</v>
      </c>
      <c r="G80" s="5">
        <f>SUM(F77:F80)</f>
        <v>607.9590000000001</v>
      </c>
      <c r="H80">
        <f>20.5*D80</f>
        <v>10.25</v>
      </c>
      <c r="I80">
        <f>SUM(H77:H80)</f>
        <v>41</v>
      </c>
      <c r="J80" s="6">
        <f>G80+I80</f>
        <v>648.9590000000001</v>
      </c>
      <c r="K80">
        <v>640</v>
      </c>
      <c r="L80" s="8">
        <f>J80-K80</f>
        <v>8.95900000000006</v>
      </c>
    </row>
    <row r="81" spans="1:5" ht="15">
      <c r="A81" s="9"/>
      <c r="B81" s="3"/>
      <c r="E81">
        <f t="shared" si="2"/>
        <v>0</v>
      </c>
    </row>
    <row r="82" spans="1:12" ht="15">
      <c r="A82" s="9" t="s">
        <v>13</v>
      </c>
      <c r="B82" s="3" t="s">
        <v>17</v>
      </c>
      <c r="C82">
        <v>468</v>
      </c>
      <c r="D82">
        <v>4</v>
      </c>
      <c r="E82">
        <f t="shared" si="2"/>
        <v>1872</v>
      </c>
      <c r="F82" s="5">
        <f>E82+E82*15/100</f>
        <v>2152.8</v>
      </c>
      <c r="G82" s="5">
        <f>SUM(F82)</f>
        <v>2152.8</v>
      </c>
      <c r="H82">
        <f>30.5*D82</f>
        <v>122</v>
      </c>
      <c r="I82">
        <f>SUM(H82)</f>
        <v>122</v>
      </c>
      <c r="J82" s="6">
        <f>G82+I82</f>
        <v>2274.8</v>
      </c>
      <c r="K82">
        <v>2249</v>
      </c>
      <c r="L82" s="8">
        <f>J82-K82</f>
        <v>25.800000000000182</v>
      </c>
    </row>
    <row r="83" spans="1:5" ht="15">
      <c r="A83" s="9"/>
      <c r="B83" s="3"/>
      <c r="E83">
        <f t="shared" si="2"/>
        <v>0</v>
      </c>
    </row>
    <row r="84" spans="1:12" ht="15">
      <c r="A84" s="9" t="s">
        <v>7</v>
      </c>
      <c r="B84" s="3" t="s">
        <v>5</v>
      </c>
      <c r="C84">
        <v>435.36</v>
      </c>
      <c r="D84">
        <v>1</v>
      </c>
      <c r="E84">
        <f t="shared" si="2"/>
        <v>435.36</v>
      </c>
      <c r="F84" s="5">
        <f>E84+E84*15/100</f>
        <v>500.664</v>
      </c>
      <c r="G84" s="5">
        <f>SUM(F84)</f>
        <v>500.664</v>
      </c>
      <c r="H84">
        <f>30.5*D84</f>
        <v>30.5</v>
      </c>
      <c r="I84">
        <f>SUM(H84)</f>
        <v>30.5</v>
      </c>
      <c r="J84" s="6">
        <f>G84+I84</f>
        <v>531.164</v>
      </c>
      <c r="K84">
        <v>525</v>
      </c>
      <c r="L84" s="8">
        <f>J84-K84</f>
        <v>6.163999999999987</v>
      </c>
    </row>
    <row r="85" spans="1:5" ht="15">
      <c r="A85" s="9"/>
      <c r="B85" s="3"/>
      <c r="E85">
        <f t="shared" si="2"/>
        <v>0</v>
      </c>
    </row>
    <row r="86" spans="1:8" ht="15">
      <c r="A86" s="9" t="s">
        <v>78</v>
      </c>
      <c r="B86" s="3" t="s">
        <v>81</v>
      </c>
      <c r="C86">
        <v>255</v>
      </c>
      <c r="D86">
        <v>0.5</v>
      </c>
      <c r="E86">
        <f t="shared" si="2"/>
        <v>127.5</v>
      </c>
      <c r="F86" s="5">
        <f>E86+E86*15/100</f>
        <v>146.625</v>
      </c>
      <c r="H86">
        <f>20.5*D86</f>
        <v>10.25</v>
      </c>
    </row>
    <row r="87" spans="1:13" ht="15">
      <c r="A87" s="9" t="s">
        <v>49</v>
      </c>
      <c r="B87" s="3" t="s">
        <v>52</v>
      </c>
      <c r="C87">
        <v>255</v>
      </c>
      <c r="D87">
        <v>1</v>
      </c>
      <c r="E87">
        <f t="shared" si="2"/>
        <v>255</v>
      </c>
      <c r="F87" s="5">
        <f>E87+E87*15/100</f>
        <v>293.25</v>
      </c>
      <c r="G87" s="5">
        <f>SUM(F86:F87)</f>
        <v>439.875</v>
      </c>
      <c r="H87">
        <f>20.5*D87</f>
        <v>20.5</v>
      </c>
      <c r="I87">
        <f>SUM(H86:H87)</f>
        <v>30.75</v>
      </c>
      <c r="J87" s="6">
        <f>G87+I87</f>
        <v>470.625</v>
      </c>
      <c r="K87">
        <v>464</v>
      </c>
      <c r="L87" s="8">
        <f>J87-K87</f>
        <v>6.625</v>
      </c>
      <c r="M87" t="s">
        <v>107</v>
      </c>
    </row>
    <row r="88" spans="1:5" ht="15">
      <c r="A88" s="9"/>
      <c r="B88" s="3"/>
      <c r="E88">
        <f t="shared" si="2"/>
        <v>0</v>
      </c>
    </row>
    <row r="89" spans="1:8" ht="15">
      <c r="A89" s="9" t="s">
        <v>18</v>
      </c>
      <c r="B89" s="3" t="s">
        <v>20</v>
      </c>
      <c r="C89">
        <v>192.8</v>
      </c>
      <c r="D89">
        <v>1</v>
      </c>
      <c r="E89">
        <f t="shared" si="2"/>
        <v>192.8</v>
      </c>
      <c r="F89" s="5">
        <f>E89+E89*15/100</f>
        <v>221.72000000000003</v>
      </c>
      <c r="H89">
        <f>20.5*D89</f>
        <v>20.5</v>
      </c>
    </row>
    <row r="90" spans="1:13" ht="15">
      <c r="A90" s="9" t="s">
        <v>34</v>
      </c>
      <c r="B90" s="3" t="s">
        <v>36</v>
      </c>
      <c r="C90">
        <v>255</v>
      </c>
      <c r="D90">
        <v>1.5</v>
      </c>
      <c r="E90">
        <f t="shared" si="2"/>
        <v>382.5</v>
      </c>
      <c r="F90" s="5">
        <f>E90+E90*15/100</f>
        <v>439.875</v>
      </c>
      <c r="G90" s="5">
        <f>SUM(F89:F90)</f>
        <v>661.595</v>
      </c>
      <c r="H90">
        <f>20.5*D90</f>
        <v>30.75</v>
      </c>
      <c r="I90">
        <f>SUM(H89:H90)</f>
        <v>51.25</v>
      </c>
      <c r="J90" s="6">
        <f>G90+I90</f>
        <v>712.845</v>
      </c>
      <c r="K90">
        <v>702</v>
      </c>
      <c r="L90" s="8">
        <f>J90-K90</f>
        <v>10.845000000000027</v>
      </c>
      <c r="M90" t="s">
        <v>107</v>
      </c>
    </row>
    <row r="91" spans="1:5" ht="15">
      <c r="A91" s="9"/>
      <c r="B91" s="3"/>
      <c r="E91">
        <f t="shared" si="2"/>
        <v>0</v>
      </c>
    </row>
    <row r="92" spans="1:8" ht="15">
      <c r="A92" s="9" t="s">
        <v>58</v>
      </c>
      <c r="B92" s="3" t="s">
        <v>36</v>
      </c>
      <c r="C92">
        <v>255</v>
      </c>
      <c r="D92">
        <v>0.5</v>
      </c>
      <c r="E92">
        <f t="shared" si="2"/>
        <v>127.5</v>
      </c>
      <c r="F92" s="5">
        <f>E92+E92*15/100</f>
        <v>146.625</v>
      </c>
      <c r="H92">
        <f>20.5*D92</f>
        <v>10.25</v>
      </c>
    </row>
    <row r="93" spans="1:8" ht="15">
      <c r="A93" s="9" t="s">
        <v>58</v>
      </c>
      <c r="B93" s="3" t="s">
        <v>55</v>
      </c>
      <c r="C93">
        <v>255</v>
      </c>
      <c r="D93">
        <v>0.5</v>
      </c>
      <c r="E93">
        <f t="shared" si="2"/>
        <v>127.5</v>
      </c>
      <c r="F93" s="5">
        <f>E93+E93*15/100</f>
        <v>146.625</v>
      </c>
      <c r="G93" s="5"/>
      <c r="H93">
        <f>20.5*D93</f>
        <v>10.25</v>
      </c>
    </row>
    <row r="94" spans="1:8" ht="15">
      <c r="A94" s="9" t="s">
        <v>58</v>
      </c>
      <c r="B94" s="3" t="s">
        <v>60</v>
      </c>
      <c r="C94">
        <v>255</v>
      </c>
      <c r="D94">
        <v>0.5</v>
      </c>
      <c r="E94">
        <f t="shared" si="2"/>
        <v>127.5</v>
      </c>
      <c r="F94" s="5">
        <f>E94+E94*15/100</f>
        <v>146.625</v>
      </c>
      <c r="H94">
        <f>20.5*D94</f>
        <v>10.25</v>
      </c>
    </row>
    <row r="95" spans="1:13" ht="15">
      <c r="A95" s="9" t="s">
        <v>103</v>
      </c>
      <c r="B95" s="3" t="s">
        <v>46</v>
      </c>
      <c r="C95">
        <v>373.17</v>
      </c>
      <c r="D95">
        <v>0.5</v>
      </c>
      <c r="E95">
        <f t="shared" si="2"/>
        <v>186.585</v>
      </c>
      <c r="F95" s="5">
        <f>E95+E95*15/100</f>
        <v>214.57275</v>
      </c>
      <c r="G95" s="5">
        <f>SUM(F92:F95)</f>
        <v>654.44775</v>
      </c>
      <c r="H95">
        <f>20.5*D95</f>
        <v>10.25</v>
      </c>
      <c r="I95">
        <f>SUM(H92:H95)</f>
        <v>41</v>
      </c>
      <c r="J95" s="6">
        <f>G95+I95</f>
        <v>695.44775</v>
      </c>
      <c r="K95">
        <v>687</v>
      </c>
      <c r="L95" s="8">
        <f>J95-K95</f>
        <v>8.447750000000042</v>
      </c>
      <c r="M95" t="s">
        <v>105</v>
      </c>
    </row>
    <row r="96" spans="1:5" ht="15">
      <c r="A96" s="9"/>
      <c r="B96" s="3"/>
      <c r="E96">
        <f t="shared" si="2"/>
        <v>0</v>
      </c>
    </row>
    <row r="97" spans="1:8" ht="15">
      <c r="A97" s="9" t="s">
        <v>50</v>
      </c>
      <c r="B97" s="3" t="s">
        <v>52</v>
      </c>
      <c r="C97">
        <v>255</v>
      </c>
      <c r="D97">
        <v>0.5</v>
      </c>
      <c r="E97">
        <f t="shared" si="2"/>
        <v>127.5</v>
      </c>
      <c r="F97" s="5">
        <f>E97+E97*15/100</f>
        <v>146.625</v>
      </c>
      <c r="H97">
        <f>20.5*D97</f>
        <v>10.25</v>
      </c>
    </row>
    <row r="98" spans="1:8" ht="15">
      <c r="A98" s="9" t="s">
        <v>84</v>
      </c>
      <c r="B98" s="3" t="s">
        <v>88</v>
      </c>
      <c r="C98">
        <v>292.32</v>
      </c>
      <c r="D98">
        <v>0.5</v>
      </c>
      <c r="E98">
        <f t="shared" si="2"/>
        <v>146.16</v>
      </c>
      <c r="F98" s="5">
        <f>E98+E98*15/100</f>
        <v>168.084</v>
      </c>
      <c r="H98">
        <f>20.5*D98</f>
        <v>10.25</v>
      </c>
    </row>
    <row r="99" spans="1:13" ht="15">
      <c r="A99" s="9" t="s">
        <v>8</v>
      </c>
      <c r="B99" s="3" t="s">
        <v>5</v>
      </c>
      <c r="C99">
        <v>435.36</v>
      </c>
      <c r="D99">
        <v>2</v>
      </c>
      <c r="E99">
        <f t="shared" si="2"/>
        <v>870.72</v>
      </c>
      <c r="F99" s="5">
        <f>E99+E99*15/100</f>
        <v>1001.328</v>
      </c>
      <c r="G99" s="5">
        <f>SUM(F97:F99)</f>
        <v>1316.037</v>
      </c>
      <c r="H99">
        <f>30.5*D99</f>
        <v>61</v>
      </c>
      <c r="I99">
        <f>SUM(H97:H99)</f>
        <v>81.5</v>
      </c>
      <c r="J99" s="6">
        <f>G99+I99</f>
        <v>1397.537</v>
      </c>
      <c r="K99">
        <v>1380</v>
      </c>
      <c r="L99" s="8">
        <f>J99-K99</f>
        <v>17.537000000000035</v>
      </c>
      <c r="M99" t="s">
        <v>105</v>
      </c>
    </row>
    <row r="100" spans="1:5" ht="15">
      <c r="A100" s="9"/>
      <c r="B100" s="3"/>
      <c r="E100">
        <f t="shared" si="2"/>
        <v>0</v>
      </c>
    </row>
    <row r="101" spans="1:13" ht="15">
      <c r="A101" s="9" t="s">
        <v>9</v>
      </c>
      <c r="B101" s="3" t="s">
        <v>5</v>
      </c>
      <c r="C101">
        <v>435.36</v>
      </c>
      <c r="D101">
        <v>1</v>
      </c>
      <c r="E101">
        <f t="shared" si="2"/>
        <v>435.36</v>
      </c>
      <c r="F101" s="5">
        <f>E101+E101*15/100</f>
        <v>500.664</v>
      </c>
      <c r="G101" s="5">
        <f>SUM(F101)</f>
        <v>500.664</v>
      </c>
      <c r="H101">
        <f>30.5*D101</f>
        <v>30.5</v>
      </c>
      <c r="I101">
        <f>SUM(H101)</f>
        <v>30.5</v>
      </c>
      <c r="J101" s="6">
        <f>G101+I101</f>
        <v>531.164</v>
      </c>
      <c r="K101">
        <v>525</v>
      </c>
      <c r="L101" s="8">
        <f>J101-K101</f>
        <v>6.163999999999987</v>
      </c>
      <c r="M101" t="s">
        <v>105</v>
      </c>
    </row>
    <row r="102" spans="1:5" ht="15">
      <c r="A102" s="9"/>
      <c r="B102" s="3"/>
      <c r="E102">
        <f t="shared" si="2"/>
        <v>0</v>
      </c>
    </row>
    <row r="103" spans="1:8" ht="15">
      <c r="A103" s="9" t="s">
        <v>82</v>
      </c>
      <c r="B103" s="3" t="s">
        <v>88</v>
      </c>
      <c r="C103">
        <v>292.32</v>
      </c>
      <c r="D103">
        <v>0.5</v>
      </c>
      <c r="E103">
        <f t="shared" si="2"/>
        <v>146.16</v>
      </c>
      <c r="F103" s="5">
        <f>E103+E103*15/100</f>
        <v>168.084</v>
      </c>
      <c r="H103">
        <f>20.5*D103</f>
        <v>10.25</v>
      </c>
    </row>
    <row r="104" spans="1:13" ht="15">
      <c r="A104" s="9" t="s">
        <v>21</v>
      </c>
      <c r="B104" s="3" t="s">
        <v>28</v>
      </c>
      <c r="C104">
        <v>292.32</v>
      </c>
      <c r="D104">
        <v>1</v>
      </c>
      <c r="E104">
        <f t="shared" si="2"/>
        <v>292.32</v>
      </c>
      <c r="F104" s="5">
        <f>E104+E104*15/100</f>
        <v>336.168</v>
      </c>
      <c r="G104" s="5">
        <f>SUM(F103:F104)</f>
        <v>504.252</v>
      </c>
      <c r="H104">
        <f>20.5*D104</f>
        <v>20.5</v>
      </c>
      <c r="I104">
        <f>SUM(H103:H104)</f>
        <v>30.75</v>
      </c>
      <c r="J104" s="6">
        <f>G104+I104</f>
        <v>535.002</v>
      </c>
      <c r="K104">
        <v>528</v>
      </c>
      <c r="L104" s="8">
        <f>J104-K104</f>
        <v>7.001999999999953</v>
      </c>
      <c r="M104" t="s">
        <v>107</v>
      </c>
    </row>
    <row r="105" spans="1:5" ht="15">
      <c r="A105" s="9"/>
      <c r="B105" s="3"/>
      <c r="E105">
        <f t="shared" si="2"/>
        <v>0</v>
      </c>
    </row>
    <row r="106" spans="1:8" ht="15">
      <c r="A106" s="9" t="s">
        <v>39</v>
      </c>
      <c r="B106" s="3" t="s">
        <v>42</v>
      </c>
      <c r="C106">
        <v>255</v>
      </c>
      <c r="D106">
        <v>0.5</v>
      </c>
      <c r="E106">
        <f t="shared" si="2"/>
        <v>127.5</v>
      </c>
      <c r="F106" s="5">
        <f>E106+E106*15/100</f>
        <v>146.625</v>
      </c>
      <c r="H106">
        <f>20.5*D106</f>
        <v>10.25</v>
      </c>
    </row>
    <row r="107" spans="1:13" ht="15">
      <c r="A107" s="9" t="s">
        <v>73</v>
      </c>
      <c r="B107" s="3" t="s">
        <v>81</v>
      </c>
      <c r="C107">
        <v>255</v>
      </c>
      <c r="D107">
        <v>0.5</v>
      </c>
      <c r="E107">
        <f t="shared" si="2"/>
        <v>127.5</v>
      </c>
      <c r="F107" s="5">
        <f>E107+E107*15/100</f>
        <v>146.625</v>
      </c>
      <c r="G107" s="5">
        <f>SUM(F106:F107)</f>
        <v>293.25</v>
      </c>
      <c r="H107">
        <f>20.5*D107</f>
        <v>10.25</v>
      </c>
      <c r="I107">
        <f>SUM(H106:H107)</f>
        <v>20.5</v>
      </c>
      <c r="J107" s="6">
        <f>G107+I107</f>
        <v>313.75</v>
      </c>
      <c r="K107">
        <v>309</v>
      </c>
      <c r="L107" s="8">
        <f>J107-K107</f>
        <v>4.75</v>
      </c>
      <c r="M107" t="s">
        <v>105</v>
      </c>
    </row>
    <row r="108" spans="1:5" ht="15">
      <c r="A108" s="9"/>
      <c r="B108" s="3"/>
      <c r="E108">
        <f t="shared" si="2"/>
        <v>0</v>
      </c>
    </row>
    <row r="109" spans="1:13" ht="15">
      <c r="A109" s="9" t="s">
        <v>104</v>
      </c>
      <c r="B109" s="3" t="s">
        <v>20</v>
      </c>
      <c r="C109">
        <v>192.8</v>
      </c>
      <c r="D109">
        <v>1</v>
      </c>
      <c r="E109">
        <f t="shared" si="2"/>
        <v>192.8</v>
      </c>
      <c r="F109" s="5">
        <f>E109+E109*15/100</f>
        <v>221.72000000000003</v>
      </c>
      <c r="G109" s="5">
        <f>SUM(F109)</f>
        <v>221.72000000000003</v>
      </c>
      <c r="H109">
        <f>20.5*D109</f>
        <v>20.5</v>
      </c>
      <c r="I109">
        <f>SUM(H109)</f>
        <v>20.5</v>
      </c>
      <c r="J109" s="6">
        <f>G109+I109</f>
        <v>242.22000000000003</v>
      </c>
      <c r="K109">
        <v>238</v>
      </c>
      <c r="L109" s="8">
        <f>J109-K109</f>
        <v>4.220000000000027</v>
      </c>
      <c r="M109" t="s">
        <v>105</v>
      </c>
    </row>
    <row r="110" spans="1:5" ht="15">
      <c r="A110" s="9"/>
      <c r="B110" s="3"/>
      <c r="E110">
        <f t="shared" si="2"/>
        <v>0</v>
      </c>
    </row>
    <row r="111" spans="1:8" ht="15">
      <c r="A111" s="9" t="s">
        <v>25</v>
      </c>
      <c r="B111" s="3" t="s">
        <v>28</v>
      </c>
      <c r="C111">
        <v>292.32</v>
      </c>
      <c r="D111">
        <v>0.5</v>
      </c>
      <c r="E111">
        <f t="shared" si="2"/>
        <v>146.16</v>
      </c>
      <c r="F111" s="5">
        <f>E111+E111*15/100</f>
        <v>168.084</v>
      </c>
      <c r="H111">
        <f>20.5*D111</f>
        <v>10.25</v>
      </c>
    </row>
    <row r="112" spans="1:12" ht="15">
      <c r="A112" s="9" t="s">
        <v>86</v>
      </c>
      <c r="B112" s="3" t="s">
        <v>88</v>
      </c>
      <c r="C112">
        <v>292.32</v>
      </c>
      <c r="D112">
        <v>0.5</v>
      </c>
      <c r="E112">
        <f>C112*D112</f>
        <v>146.16</v>
      </c>
      <c r="F112" s="5">
        <f>E112+E112*15/100</f>
        <v>168.084</v>
      </c>
      <c r="G112" s="5">
        <f>SUM(F111:F112)</f>
        <v>336.168</v>
      </c>
      <c r="H112">
        <f>20.5*D112</f>
        <v>10.25</v>
      </c>
      <c r="I112">
        <f>SUM(H111:H112)</f>
        <v>20.5</v>
      </c>
      <c r="J112" s="6">
        <f>G112+I112</f>
        <v>356.668</v>
      </c>
      <c r="K112">
        <v>352</v>
      </c>
      <c r="L112" s="8">
        <f>J112-K112</f>
        <v>4.668000000000006</v>
      </c>
    </row>
    <row r="113" spans="1:2" ht="15">
      <c r="A113" s="9"/>
      <c r="B113" s="3"/>
    </row>
    <row r="114" ht="15">
      <c r="B114" s="3"/>
    </row>
    <row r="115" spans="1:2" ht="15">
      <c r="A115" s="9"/>
      <c r="B115" s="3"/>
    </row>
    <row r="116" spans="1:2" ht="15">
      <c r="A116" s="9"/>
      <c r="B116" s="3"/>
    </row>
    <row r="117" spans="1:2" ht="15">
      <c r="A117" s="9"/>
      <c r="B117" s="3"/>
    </row>
    <row r="118" ht="15">
      <c r="B118" s="3"/>
    </row>
    <row r="119" spans="1:2" ht="15">
      <c r="A119" s="9"/>
      <c r="B119" s="3"/>
    </row>
    <row r="120" ht="15">
      <c r="B120" s="3"/>
    </row>
    <row r="121" spans="1:2" ht="15">
      <c r="A121" s="9"/>
      <c r="B121" s="3"/>
    </row>
    <row r="122" ht="15">
      <c r="B122" s="2"/>
    </row>
    <row r="123" spans="1:2" ht="15">
      <c r="A123" s="9"/>
      <c r="B123" s="3"/>
    </row>
    <row r="124" spans="1:2" ht="15">
      <c r="A124" s="9"/>
      <c r="B124" s="3"/>
    </row>
    <row r="125" ht="15">
      <c r="B125" s="3"/>
    </row>
    <row r="126" ht="15">
      <c r="B126" s="3"/>
    </row>
    <row r="127" spans="1:2" ht="15">
      <c r="A127" s="9"/>
      <c r="B127" s="3"/>
    </row>
    <row r="128" ht="15">
      <c r="B128" s="3"/>
    </row>
    <row r="129" ht="15">
      <c r="B129" s="3"/>
    </row>
    <row r="130" ht="15">
      <c r="B130" s="3"/>
    </row>
    <row r="131" spans="1:2" ht="15">
      <c r="A131" s="9"/>
      <c r="B131" s="3"/>
    </row>
    <row r="132" ht="15">
      <c r="B132" s="3"/>
    </row>
    <row r="133" ht="15">
      <c r="B133" s="2"/>
    </row>
    <row r="134" ht="15">
      <c r="B134" s="3"/>
    </row>
    <row r="135" ht="15">
      <c r="B135" s="3"/>
    </row>
    <row r="136" ht="15">
      <c r="B136" s="3"/>
    </row>
    <row r="137" spans="1:2" ht="15">
      <c r="A137" s="9"/>
      <c r="B137" s="3"/>
    </row>
    <row r="138" spans="1:2" ht="15">
      <c r="A138" s="9"/>
      <c r="B138" s="3"/>
    </row>
    <row r="139" spans="1:2" ht="15">
      <c r="A139" s="9"/>
      <c r="B139" s="3"/>
    </row>
    <row r="140" spans="1:2" ht="15">
      <c r="A140" s="9"/>
      <c r="B140" s="3"/>
    </row>
    <row r="141" spans="1:2" ht="15">
      <c r="A141" s="9"/>
      <c r="B141" s="3"/>
    </row>
    <row r="142" spans="1:2" ht="15">
      <c r="A142" s="9"/>
      <c r="B142" s="3"/>
    </row>
    <row r="143" spans="1:2" ht="15">
      <c r="A143" s="9"/>
      <c r="B143" s="3"/>
    </row>
    <row r="144" spans="1:2" ht="15">
      <c r="A144" s="9"/>
      <c r="B144" s="3"/>
    </row>
    <row r="145" spans="1:2" ht="15">
      <c r="A145" s="9"/>
      <c r="B145" s="3"/>
    </row>
    <row r="146" ht="15">
      <c r="B146" s="3"/>
    </row>
    <row r="154" spans="1:2" ht="15">
      <c r="A154" s="9"/>
      <c r="B154" s="3"/>
    </row>
    <row r="156" ht="15">
      <c r="B156" s="3"/>
    </row>
    <row r="163" ht="15">
      <c r="B163" s="3"/>
    </row>
    <row r="165" ht="15">
      <c r="B165" s="3"/>
    </row>
  </sheetData>
  <autoFilter ref="A1:L112"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WiZaRd</cp:lastModifiedBy>
  <dcterms:created xsi:type="dcterms:W3CDTF">1996-10-08T23:32:33Z</dcterms:created>
  <dcterms:modified xsi:type="dcterms:W3CDTF">2014-02-26T15:42:15Z</dcterms:modified>
  <cp:category/>
  <cp:version/>
  <cp:contentType/>
  <cp:contentStatus/>
</cp:coreProperties>
</file>