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<sst xmlns="http://schemas.openxmlformats.org/spreadsheetml/2006/main" count="192" uniqueCount="118">
  <si>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</si>
  <si>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</si>
  <si>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</si>
  <si>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</si>
  <si>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</si>
  <si>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</si>
  <si>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</si>
  <si>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</si>
  <si>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</si>
  <si>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</si>
  <si>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</si>
  <si>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</si>
  <si>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</si>
  <si>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</si>
  <si>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</si>
  <si>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</si>
  <si>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</si>
  <si>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</si>
  <si>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</si>
  <si>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</si>
  <si>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</si>
  <si>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</si>
  <si>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</si>
  <si>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</si>
  <si>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</si>
  <si>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</si>
  <si>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берет женский, фисташковый, 11, арт. 060306 FLORA SUPER</t>
  </si>
  <si>
    <t>060306 FLORA SUPER</t>
  </si>
  <si>
    <t>шт</t>
  </si>
  <si>
    <t>шарф, арт. 43-ТУ-К</t>
  </si>
  <si>
    <t>43-ТУ-К</t>
  </si>
  <si>
    <t>шарф, арт. 69/ТУ-Ш</t>
  </si>
  <si>
    <t>69/ТУ-Ш</t>
  </si>
  <si>
    <t>шарф, арт. 92/ТУ-Ш</t>
  </si>
  <si>
    <t>92/ТУ-Ш</t>
  </si>
  <si>
    <t xml:space="preserve">шапка, графит, арт. Amsterdam Камея          </t>
  </si>
  <si>
    <t xml:space="preserve">Amsterdam Камея          </t>
  </si>
  <si>
    <t xml:space="preserve">комплект (шапка+шарф+перчатки), арт. ANDREA/452-284           </t>
  </si>
  <si>
    <t xml:space="preserve">ANDREA/452-284           </t>
  </si>
  <si>
    <t>комплект шапка+шарф розовый с графитом, арт. ANGELINA  Камея</t>
  </si>
  <si>
    <t>ANGELINA  Камея</t>
  </si>
  <si>
    <t>комплект (берет + шарф), арт. CATALINA/452-284</t>
  </si>
  <si>
    <t>CATALINA/452-284</t>
  </si>
  <si>
    <t>шляпа светло-серый, арт. CLAUDIA Камея</t>
  </si>
  <si>
    <t>CLAUDIA Камея</t>
  </si>
  <si>
    <t xml:space="preserve">шапка женская, арт. CYNTIA/2040              </t>
  </si>
  <si>
    <t xml:space="preserve">CYNTIA/2040              </t>
  </si>
  <si>
    <t>шапка бежевый с коричневым, арт. DORIS Камея</t>
  </si>
  <si>
    <t>DORIS Камея</t>
  </si>
  <si>
    <t>шапка светло серый с графитом, арт. DORIS Камея</t>
  </si>
  <si>
    <t xml:space="preserve">блузка женская, белый, 44, арт. G18-3-09                 </t>
  </si>
  <si>
    <t xml:space="preserve">G18-3-09                 </t>
  </si>
  <si>
    <t>шапка молочный, арт. JULIETA  Камея</t>
  </si>
  <si>
    <t>JULIETA  Камея</t>
  </si>
  <si>
    <t>шапка розовый, арт. JULIETA  Камея</t>
  </si>
  <si>
    <t>берет молоко с черным, арт. LARISSA  Камея</t>
  </si>
  <si>
    <t>LARISSA  Камея</t>
  </si>
  <si>
    <t>блузка женская васильковый 164-088-096 (44), арт. MARIPOSA/025</t>
  </si>
  <si>
    <t>MARIPOSA/025</t>
  </si>
  <si>
    <t xml:space="preserve">шапка, белый, арт. Nebraska Камея           </t>
  </si>
  <si>
    <t xml:space="preserve">Nebraska Камея           </t>
  </si>
  <si>
    <t xml:space="preserve">шапка, розовый, арт. Nebraska Камея           </t>
  </si>
  <si>
    <t>PENELOPE  Камея</t>
  </si>
  <si>
    <t xml:space="preserve">платье женское, черный, 44, арт. S13-3-02                 </t>
  </si>
  <si>
    <t xml:space="preserve">S13-3-02                 </t>
  </si>
  <si>
    <t xml:space="preserve">шапка черный с белым, арт. SABINA Камея </t>
  </si>
  <si>
    <t xml:space="preserve">SABINA Камея </t>
  </si>
  <si>
    <t>берет женский, арт. VALERIA/890</t>
  </si>
  <si>
    <t>VALERIA/890</t>
  </si>
  <si>
    <t xml:space="preserve">шапка черный, арт. VERONICA Камея          </t>
  </si>
  <si>
    <t xml:space="preserve">VERONICA Камея          </t>
  </si>
  <si>
    <t>комплект шапка+шарф черный с белым 56-58, арт. САНТА 4148L/18/11</t>
  </si>
  <si>
    <t>САНТА 4148L/18/11</t>
  </si>
  <si>
    <t xml:space="preserve">шарф, шоколад, арт. шарф № 27 Камея          </t>
  </si>
  <si>
    <t xml:space="preserve">шарф № 27 Камея          </t>
  </si>
  <si>
    <t>я</t>
  </si>
  <si>
    <t xml:space="preserve">jerry 
</t>
  </si>
  <si>
    <t>ОЛЬГУНЯ70</t>
  </si>
  <si>
    <t>комплект шапка+шарф+перчатки розовый, арт. GLORIA  Камея</t>
  </si>
  <si>
    <t>GLORIA  Камея</t>
  </si>
  <si>
    <t>aprelka_20</t>
  </si>
  <si>
    <t xml:space="preserve">Ольkа М 
</t>
  </si>
  <si>
    <t xml:space="preserve">h.e 
</t>
  </si>
  <si>
    <t xml:space="preserve">Симоня 
</t>
  </si>
  <si>
    <t xml:space="preserve">Po_oH 
</t>
  </si>
  <si>
    <t xml:space="preserve">Губастик 
</t>
  </si>
  <si>
    <t xml:space="preserve">Nataly82 
</t>
  </si>
  <si>
    <t xml:space="preserve">FISTASHKA***** 
</t>
  </si>
  <si>
    <t xml:space="preserve">Златулька 
</t>
  </si>
  <si>
    <t xml:space="preserve">Katerina5 
</t>
  </si>
  <si>
    <t xml:space="preserve">Анжела1604 
</t>
  </si>
  <si>
    <t xml:space="preserve">клариса60
</t>
  </si>
  <si>
    <t>Сумма</t>
  </si>
  <si>
    <t>Итого с ОРГ к оплате</t>
  </si>
  <si>
    <t xml:space="preserve">Татьяна2603
</t>
  </si>
  <si>
    <t>шапка коричнево-бежевый, арт. DORIS Камея</t>
  </si>
  <si>
    <t xml:space="preserve">берет женский, арт. IRA/628-2040             </t>
  </si>
  <si>
    <t xml:space="preserve">IRA/628-2040             </t>
  </si>
  <si>
    <t>шапка женская, арт. MALWIA/517</t>
  </si>
  <si>
    <t>MALWIA/517</t>
  </si>
  <si>
    <t xml:space="preserve">шапка, молочный, арт. Modena Камея             </t>
  </si>
  <si>
    <t xml:space="preserve">Modena Камея             </t>
  </si>
  <si>
    <t xml:space="preserve">шапка, какао, арт. Moscow Камея             </t>
  </si>
  <si>
    <t xml:space="preserve">Moscow Камея             </t>
  </si>
  <si>
    <t>шапка светло-бежевый, арт. PENELOPE  Камея</t>
  </si>
  <si>
    <t xml:space="preserve">берет женский, арт. SARINA BERET/018         </t>
  </si>
  <si>
    <t xml:space="preserve">SARINA BERET/018         </t>
  </si>
  <si>
    <t xml:space="preserve">шапка коричневый, арт. VANESSA Камея </t>
  </si>
  <si>
    <t xml:space="preserve">VANESSA Камея </t>
  </si>
  <si>
    <t xml:space="preserve">шапка черный 56-58, арт. Гретта 4147-18в </t>
  </si>
  <si>
    <t xml:space="preserve">Гретта 4147-18в </t>
  </si>
  <si>
    <t xml:space="preserve">denis55 
</t>
  </si>
  <si>
    <t xml:space="preserve">Любанская 
</t>
  </si>
  <si>
    <t xml:space="preserve">клариса60 
</t>
  </si>
  <si>
    <t>Po_oH</t>
  </si>
  <si>
    <t xml:space="preserve">Анюткины глазки 
</t>
  </si>
  <si>
    <t>комплект шапка+шарф голубой с молоком, арт. ANGELINA  Камея</t>
  </si>
  <si>
    <t xml:space="preserve">Barselona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</si>
</sst>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4" fontId="0" fillId="0" borderId="19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2" fontId="0" fillId="0" borderId="19" xfId="0" applyNumberFormat="1" applyBorder="1" applyAlignment="1">
      <alignment/>
    </xf>
    <xf numFmtId="1" fontId="6" fillId="0" borderId="20" xfId="0" applyNumberFormat="1" applyFont="1" applyBorder="1" applyAlignment="1">
      <alignment horizontal="center" vertical="top"/>
    </xf>
    <xf numFmtId="2" fontId="0" fillId="0" borderId="16" xfId="0" applyNumberFormat="1" applyBorder="1" applyAlignment="1">
      <alignment horizontal="left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1" fontId="6" fillId="0" borderId="21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0" fillId="0" borderId="24" xfId="0" applyNumberFormat="1" applyFont="1" applyBorder="1" applyAlignment="1">
      <alignment horizontal="left" wrapText="1"/>
    </xf>
    <xf numFmtId="0" fontId="0" fillId="0" borderId="2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0" fillId="0" borderId="24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top"/>
    </xf>
    <xf numFmtId="1" fontId="6" fillId="34" borderId="2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left" vertical="top"/>
    </xf>
    <xf numFmtId="1" fontId="6" fillId="33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64"/>
  <sheetViews>
    <sheetView tabSelected="1" zoomScalePageLayoutView="0" workbookViewId="0" topLeftCell="A52">
      <selection activeCell="S69" sqref="S69"/>
    </sheetView>
  </sheetViews>
  <sheetFormatPr defaultColWidth="10.66015625" defaultRowHeight="11.25"/>
  <cols>
    <col min="1" max="1" width="14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1:18" s="1" customFormat="1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="1" customFormat="1" ht="12.75" customHeight="1"/>
    <row r="3" spans="2:18" s="1" customFormat="1" ht="12" customHeight="1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8" s="1" customFormat="1" ht="12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4:18" s="1" customFormat="1" ht="7.5" customHeight="1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12" customHeight="1">
      <c r="B6" s="59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4:18" s="1" customFormat="1" ht="14.25" customHeight="1"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s="1" customFormat="1" ht="12" customHeight="1">
      <c r="B8" s="55" t="s">
        <v>5</v>
      </c>
      <c r="C8" s="55"/>
      <c r="D8" s="56" t="s">
        <v>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4:18" s="1" customFormat="1" ht="7.5" customHeight="1">
      <c r="D9" s="5" t="s">
        <v>7</v>
      </c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</row>
    <row r="10" spans="2:18" s="1" customFormat="1" ht="12" customHeight="1">
      <c r="B10" s="55" t="s">
        <v>8</v>
      </c>
      <c r="C10" s="55"/>
      <c r="D10" s="56" t="s">
        <v>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4:18" s="1" customFormat="1" ht="7.5" customHeight="1">
      <c r="D11" s="5" t="s">
        <v>10</v>
      </c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</row>
    <row r="12" spans="2:18" s="1" customFormat="1" ht="21.75" customHeight="1">
      <c r="B12" s="3"/>
      <c r="C12" s="3" t="s">
        <v>11</v>
      </c>
      <c r="D12" s="56" t="s">
        <v>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4:18" s="1" customFormat="1" ht="7.5" customHeight="1">
      <c r="D13" s="5" t="s">
        <v>7</v>
      </c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2:18" s="1" customFormat="1" ht="12" customHeight="1">
      <c r="B14" s="3"/>
      <c r="C14" s="3" t="s">
        <v>12</v>
      </c>
      <c r="D14" s="56" t="s">
        <v>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4:18" s="1" customFormat="1" ht="7.5" customHeight="1">
      <c r="D15" s="5" t="s">
        <v>7</v>
      </c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</row>
    <row r="16" spans="2:18" s="1" customFormat="1" ht="12" customHeight="1">
      <c r="B16" s="3"/>
      <c r="C16" s="3" t="s">
        <v>13</v>
      </c>
      <c r="D16" s="57" t="s">
        <v>14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4:18" s="1" customFormat="1" ht="12" customHeight="1">
      <c r="D17" s="5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="1" customFormat="1" ht="12" customHeight="1" thickBot="1">
      <c r="L18" s="7" t="s">
        <v>16</v>
      </c>
    </row>
    <row r="19" spans="4:12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10">
        <v>35</v>
      </c>
    </row>
    <row r="20" s="1" customFormat="1" ht="12" customHeight="1"/>
    <row r="21" s="11" customFormat="1" ht="11.25" customHeight="1"/>
    <row r="22" spans="1:20" s="11" customFormat="1" ht="10.5" customHeight="1">
      <c r="A22" s="12"/>
      <c r="B22" s="60" t="s">
        <v>18</v>
      </c>
      <c r="C22" s="61" t="s">
        <v>19</v>
      </c>
      <c r="D22" s="61"/>
      <c r="E22" s="61"/>
      <c r="F22" s="61"/>
      <c r="G22" s="61"/>
      <c r="H22" s="61"/>
      <c r="I22" s="61" t="s">
        <v>20</v>
      </c>
      <c r="J22" s="61"/>
      <c r="K22" s="61"/>
      <c r="L22" s="61"/>
      <c r="M22" s="60" t="s">
        <v>21</v>
      </c>
      <c r="N22" s="60" t="s">
        <v>22</v>
      </c>
      <c r="O22" s="60"/>
      <c r="P22" s="60"/>
      <c r="Q22" s="60"/>
      <c r="R22" s="60"/>
      <c r="S22" s="40" t="s">
        <v>92</v>
      </c>
      <c r="T22" s="41" t="s">
        <v>93</v>
      </c>
    </row>
    <row r="23" spans="1:20" s="11" customFormat="1" ht="42.75" customHeight="1">
      <c r="A23" s="12"/>
      <c r="B23" s="60"/>
      <c r="C23" s="60" t="s">
        <v>23</v>
      </c>
      <c r="D23" s="60"/>
      <c r="E23" s="60"/>
      <c r="F23" s="60"/>
      <c r="G23" s="60"/>
      <c r="H23" s="2" t="s">
        <v>24</v>
      </c>
      <c r="I23" s="60" t="s">
        <v>25</v>
      </c>
      <c r="J23" s="60"/>
      <c r="K23" s="60"/>
      <c r="L23" s="60"/>
      <c r="M23" s="60"/>
      <c r="N23" s="60"/>
      <c r="O23" s="60"/>
      <c r="P23" s="60"/>
      <c r="Q23" s="60"/>
      <c r="R23" s="60"/>
      <c r="S23" s="40"/>
      <c r="T23" s="41"/>
    </row>
    <row r="24" spans="1:18" s="13" customFormat="1" ht="11.25" customHeight="1" thickBot="1">
      <c r="A24" s="14"/>
      <c r="B24" s="15">
        <v>1</v>
      </c>
      <c r="C24" s="53">
        <v>2</v>
      </c>
      <c r="D24" s="53"/>
      <c r="E24" s="53"/>
      <c r="F24" s="53"/>
      <c r="G24" s="53"/>
      <c r="H24" s="16">
        <v>3</v>
      </c>
      <c r="I24" s="53">
        <v>4</v>
      </c>
      <c r="J24" s="53"/>
      <c r="K24" s="53"/>
      <c r="L24" s="53"/>
      <c r="M24" s="16">
        <v>10</v>
      </c>
      <c r="N24" s="54">
        <v>11</v>
      </c>
      <c r="O24" s="54"/>
      <c r="P24" s="54"/>
      <c r="Q24" s="54"/>
      <c r="R24" s="54"/>
    </row>
    <row r="25" spans="1:20" s="11" customFormat="1" ht="11.25" customHeight="1">
      <c r="A25" s="20" t="s">
        <v>85</v>
      </c>
      <c r="B25" s="17">
        <v>2</v>
      </c>
      <c r="C25" s="42" t="s">
        <v>29</v>
      </c>
      <c r="D25" s="42"/>
      <c r="E25" s="42"/>
      <c r="F25" s="42"/>
      <c r="G25" s="42"/>
      <c r="H25" s="18" t="s">
        <v>30</v>
      </c>
      <c r="I25" s="43" t="s">
        <v>28</v>
      </c>
      <c r="J25" s="43"/>
      <c r="K25" s="43"/>
      <c r="L25" s="43"/>
      <c r="M25" s="19">
        <v>1</v>
      </c>
      <c r="N25" s="44">
        <v>330</v>
      </c>
      <c r="O25" s="44"/>
      <c r="P25" s="44"/>
      <c r="Q25" s="44"/>
      <c r="R25" s="44"/>
      <c r="S25" s="21"/>
      <c r="T25" s="22"/>
    </row>
    <row r="26" spans="1:20" s="11" customFormat="1" ht="11.25" customHeight="1">
      <c r="A26" s="20" t="s">
        <v>85</v>
      </c>
      <c r="B26" s="17">
        <v>26</v>
      </c>
      <c r="C26" s="42" t="s">
        <v>69</v>
      </c>
      <c r="D26" s="42"/>
      <c r="E26" s="42"/>
      <c r="F26" s="42"/>
      <c r="G26" s="42"/>
      <c r="H26" s="18" t="s">
        <v>70</v>
      </c>
      <c r="I26" s="43" t="s">
        <v>28</v>
      </c>
      <c r="J26" s="43"/>
      <c r="K26" s="43"/>
      <c r="L26" s="43"/>
      <c r="M26" s="19">
        <v>1</v>
      </c>
      <c r="N26" s="44">
        <v>440</v>
      </c>
      <c r="O26" s="44"/>
      <c r="P26" s="44"/>
      <c r="Q26" s="44"/>
      <c r="R26" s="44"/>
      <c r="S26" s="24">
        <f>SUM(N25:R26)</f>
        <v>770</v>
      </c>
      <c r="T26" s="62">
        <f>S26*1.15</f>
        <v>885.4999999999999</v>
      </c>
    </row>
    <row r="27" spans="1:20" s="11" customFormat="1" ht="11.25" customHeight="1">
      <c r="A27" s="20" t="s">
        <v>91</v>
      </c>
      <c r="B27" s="17">
        <v>3</v>
      </c>
      <c r="C27" s="42" t="s">
        <v>31</v>
      </c>
      <c r="D27" s="42"/>
      <c r="E27" s="42"/>
      <c r="F27" s="42"/>
      <c r="G27" s="42"/>
      <c r="H27" s="18" t="s">
        <v>32</v>
      </c>
      <c r="I27" s="43" t="s">
        <v>28</v>
      </c>
      <c r="J27" s="43"/>
      <c r="K27" s="43"/>
      <c r="L27" s="43"/>
      <c r="M27" s="19">
        <v>1</v>
      </c>
      <c r="N27" s="44">
        <v>390</v>
      </c>
      <c r="O27" s="44"/>
      <c r="P27" s="44"/>
      <c r="Q27" s="44"/>
      <c r="R27" s="44"/>
      <c r="S27" s="31"/>
      <c r="T27" s="33"/>
    </row>
    <row r="28" spans="1:20" s="11" customFormat="1" ht="11.25" customHeight="1">
      <c r="A28" s="34" t="s">
        <v>113</v>
      </c>
      <c r="B28" s="17">
        <v>33</v>
      </c>
      <c r="C28" s="42" t="s">
        <v>109</v>
      </c>
      <c r="D28" s="42"/>
      <c r="E28" s="42"/>
      <c r="F28" s="42"/>
      <c r="G28" s="42"/>
      <c r="H28" s="18" t="s">
        <v>110</v>
      </c>
      <c r="I28" s="43" t="s">
        <v>28</v>
      </c>
      <c r="J28" s="43"/>
      <c r="K28" s="43"/>
      <c r="L28" s="43"/>
      <c r="M28" s="19">
        <v>1</v>
      </c>
      <c r="N28" s="44">
        <v>600</v>
      </c>
      <c r="O28" s="44"/>
      <c r="P28" s="44"/>
      <c r="Q28" s="44"/>
      <c r="R28" s="44"/>
      <c r="S28" s="29">
        <f>SUM(N27:R28)</f>
        <v>990</v>
      </c>
      <c r="T28" s="63">
        <f>S28*1.15</f>
        <v>1138.5</v>
      </c>
    </row>
    <row r="29" spans="1:20" s="11" customFormat="1" ht="21.75" customHeight="1">
      <c r="A29" s="20" t="s">
        <v>81</v>
      </c>
      <c r="B29" s="17">
        <v>7</v>
      </c>
      <c r="C29" s="42" t="s">
        <v>39</v>
      </c>
      <c r="D29" s="42"/>
      <c r="E29" s="42"/>
      <c r="F29" s="42"/>
      <c r="G29" s="42"/>
      <c r="H29" s="18" t="s">
        <v>40</v>
      </c>
      <c r="I29" s="43" t="s">
        <v>28</v>
      </c>
      <c r="J29" s="43"/>
      <c r="K29" s="43"/>
      <c r="L29" s="43"/>
      <c r="M29" s="19">
        <v>1</v>
      </c>
      <c r="N29" s="44">
        <v>900</v>
      </c>
      <c r="O29" s="44"/>
      <c r="P29" s="44"/>
      <c r="Q29" s="44"/>
      <c r="R29" s="44"/>
      <c r="S29" s="25"/>
      <c r="T29" s="30"/>
    </row>
    <row r="30" spans="1:20" s="11" customFormat="1" ht="21.75" customHeight="1">
      <c r="A30" s="20" t="s">
        <v>81</v>
      </c>
      <c r="B30" s="17">
        <v>1</v>
      </c>
      <c r="C30" s="42" t="s">
        <v>26</v>
      </c>
      <c r="D30" s="42"/>
      <c r="E30" s="42"/>
      <c r="F30" s="42"/>
      <c r="G30" s="42"/>
      <c r="H30" s="18" t="s">
        <v>27</v>
      </c>
      <c r="I30" s="43" t="s">
        <v>28</v>
      </c>
      <c r="J30" s="43"/>
      <c r="K30" s="43"/>
      <c r="L30" s="43"/>
      <c r="M30" s="19">
        <v>1</v>
      </c>
      <c r="N30" s="44">
        <v>270</v>
      </c>
      <c r="O30" s="44"/>
      <c r="P30" s="44"/>
      <c r="Q30" s="44"/>
      <c r="R30" s="44"/>
      <c r="S30" s="28">
        <f>SUM(N29:R30)</f>
        <v>1170</v>
      </c>
      <c r="T30" s="62">
        <f>S30*1.15</f>
        <v>1345.5</v>
      </c>
    </row>
    <row r="31" spans="1:20" s="11" customFormat="1" ht="21.75" customHeight="1">
      <c r="A31" s="20" t="s">
        <v>76</v>
      </c>
      <c r="B31" s="17">
        <v>8</v>
      </c>
      <c r="C31" s="42" t="s">
        <v>41</v>
      </c>
      <c r="D31" s="42"/>
      <c r="E31" s="42"/>
      <c r="F31" s="42"/>
      <c r="G31" s="42"/>
      <c r="H31" s="18" t="s">
        <v>42</v>
      </c>
      <c r="I31" s="43" t="s">
        <v>28</v>
      </c>
      <c r="J31" s="43"/>
      <c r="K31" s="43"/>
      <c r="L31" s="43"/>
      <c r="M31" s="19">
        <v>1</v>
      </c>
      <c r="N31" s="45">
        <v>2000</v>
      </c>
      <c r="O31" s="45"/>
      <c r="P31" s="45"/>
      <c r="Q31" s="45"/>
      <c r="R31" s="45"/>
      <c r="S31" s="25">
        <f>N31</f>
        <v>2000</v>
      </c>
      <c r="T31" s="62">
        <f>S31*1.15</f>
        <v>2300</v>
      </c>
    </row>
    <row r="32" spans="1:20" s="11" customFormat="1" ht="21.75" customHeight="1">
      <c r="A32" s="20" t="s">
        <v>84</v>
      </c>
      <c r="B32" s="17">
        <v>9</v>
      </c>
      <c r="C32" s="42" t="s">
        <v>43</v>
      </c>
      <c r="D32" s="42"/>
      <c r="E32" s="42"/>
      <c r="F32" s="42"/>
      <c r="G32" s="42"/>
      <c r="H32" s="18" t="s">
        <v>44</v>
      </c>
      <c r="I32" s="43" t="s">
        <v>28</v>
      </c>
      <c r="J32" s="43"/>
      <c r="K32" s="43"/>
      <c r="L32" s="43"/>
      <c r="M32" s="19">
        <v>1</v>
      </c>
      <c r="N32" s="44">
        <v>450</v>
      </c>
      <c r="O32" s="44"/>
      <c r="P32" s="44"/>
      <c r="Q32" s="44"/>
      <c r="R32" s="44"/>
      <c r="S32" s="23"/>
      <c r="T32" s="30"/>
    </row>
    <row r="33" spans="1:20" s="11" customFormat="1" ht="21.75" customHeight="1">
      <c r="A33" s="20" t="s">
        <v>84</v>
      </c>
      <c r="B33" s="17">
        <v>28</v>
      </c>
      <c r="C33" s="42" t="s">
        <v>73</v>
      </c>
      <c r="D33" s="42"/>
      <c r="E33" s="42"/>
      <c r="F33" s="42"/>
      <c r="G33" s="42"/>
      <c r="H33" s="18" t="s">
        <v>74</v>
      </c>
      <c r="I33" s="43" t="s">
        <v>28</v>
      </c>
      <c r="J33" s="43"/>
      <c r="K33" s="43"/>
      <c r="L33" s="43"/>
      <c r="M33" s="19">
        <v>1</v>
      </c>
      <c r="N33" s="44">
        <v>330</v>
      </c>
      <c r="O33" s="44"/>
      <c r="P33" s="44"/>
      <c r="Q33" s="44"/>
      <c r="R33" s="44"/>
      <c r="S33" s="26"/>
      <c r="T33" s="30"/>
    </row>
    <row r="34" spans="1:22" s="11" customFormat="1" ht="21.75" customHeight="1">
      <c r="A34" s="1" t="s">
        <v>114</v>
      </c>
      <c r="B34" s="17">
        <v>13</v>
      </c>
      <c r="C34" s="42" t="s">
        <v>95</v>
      </c>
      <c r="D34" s="42"/>
      <c r="E34" s="42"/>
      <c r="F34" s="42"/>
      <c r="G34" s="42"/>
      <c r="H34" s="18" t="s">
        <v>48</v>
      </c>
      <c r="I34" s="43" t="s">
        <v>28</v>
      </c>
      <c r="J34" s="43"/>
      <c r="K34" s="43"/>
      <c r="L34" s="43"/>
      <c r="M34" s="19">
        <v>1</v>
      </c>
      <c r="N34" s="44">
        <v>420</v>
      </c>
      <c r="O34" s="44"/>
      <c r="P34" s="44"/>
      <c r="Q34" s="44"/>
      <c r="R34" s="44"/>
      <c r="S34" s="35">
        <f>SUM(N32:R34)</f>
        <v>1200</v>
      </c>
      <c r="T34" s="62">
        <f>S34*1.15</f>
        <v>1380</v>
      </c>
      <c r="U34" s="11">
        <f>483+2250</f>
        <v>2733</v>
      </c>
      <c r="V34" s="64">
        <f>U34-T34</f>
        <v>1353</v>
      </c>
    </row>
    <row r="35" spans="1:20" s="11" customFormat="1" ht="21.75" customHeight="1">
      <c r="A35" s="20" t="s">
        <v>82</v>
      </c>
      <c r="B35" s="17">
        <v>10</v>
      </c>
      <c r="C35" s="42" t="s">
        <v>45</v>
      </c>
      <c r="D35" s="42"/>
      <c r="E35" s="42"/>
      <c r="F35" s="42"/>
      <c r="G35" s="42"/>
      <c r="H35" s="18" t="s">
        <v>46</v>
      </c>
      <c r="I35" s="43" t="s">
        <v>28</v>
      </c>
      <c r="J35" s="43"/>
      <c r="K35" s="43"/>
      <c r="L35" s="43"/>
      <c r="M35" s="19">
        <v>1</v>
      </c>
      <c r="N35" s="45">
        <v>1200</v>
      </c>
      <c r="O35" s="45"/>
      <c r="P35" s="45"/>
      <c r="Q35" s="45"/>
      <c r="R35" s="45"/>
      <c r="S35" s="21"/>
      <c r="T35" s="30"/>
    </row>
    <row r="36" spans="1:20" s="11" customFormat="1" ht="21.75" customHeight="1">
      <c r="A36" s="20" t="s">
        <v>82</v>
      </c>
      <c r="B36" s="17">
        <v>4</v>
      </c>
      <c r="C36" s="42" t="s">
        <v>33</v>
      </c>
      <c r="D36" s="42"/>
      <c r="E36" s="42"/>
      <c r="F36" s="42"/>
      <c r="G36" s="42"/>
      <c r="H36" s="18" t="s">
        <v>34</v>
      </c>
      <c r="I36" s="43" t="s">
        <v>28</v>
      </c>
      <c r="J36" s="43"/>
      <c r="K36" s="43"/>
      <c r="L36" s="43"/>
      <c r="M36" s="19">
        <v>1</v>
      </c>
      <c r="N36" s="44">
        <v>390</v>
      </c>
      <c r="O36" s="44"/>
      <c r="P36" s="44"/>
      <c r="Q36" s="44"/>
      <c r="R36" s="44"/>
      <c r="S36" s="23"/>
      <c r="T36" s="30"/>
    </row>
    <row r="37" spans="1:20" s="11" customFormat="1" ht="21.75" customHeight="1">
      <c r="A37" s="20" t="s">
        <v>82</v>
      </c>
      <c r="B37" s="17">
        <v>24</v>
      </c>
      <c r="C37" s="42" t="s">
        <v>65</v>
      </c>
      <c r="D37" s="42"/>
      <c r="E37" s="42"/>
      <c r="F37" s="42"/>
      <c r="G37" s="42"/>
      <c r="H37" s="18" t="s">
        <v>66</v>
      </c>
      <c r="I37" s="43" t="s">
        <v>28</v>
      </c>
      <c r="J37" s="43"/>
      <c r="K37" s="43"/>
      <c r="L37" s="43"/>
      <c r="M37" s="19">
        <v>1</v>
      </c>
      <c r="N37" s="44">
        <v>480</v>
      </c>
      <c r="O37" s="44"/>
      <c r="P37" s="44"/>
      <c r="Q37" s="44"/>
      <c r="R37" s="44"/>
      <c r="S37" s="27">
        <f>SUM(N35:R37)</f>
        <v>2070</v>
      </c>
      <c r="T37" s="62">
        <f>S37*1.15</f>
        <v>2380.5</v>
      </c>
    </row>
    <row r="38" spans="1:20" s="11" customFormat="1" ht="21.75" customHeight="1">
      <c r="A38" s="20" t="s">
        <v>88</v>
      </c>
      <c r="B38" s="17">
        <v>12</v>
      </c>
      <c r="C38" s="42" t="s">
        <v>47</v>
      </c>
      <c r="D38" s="42"/>
      <c r="E38" s="42"/>
      <c r="F38" s="42"/>
      <c r="G38" s="42"/>
      <c r="H38" s="36" t="s">
        <v>48</v>
      </c>
      <c r="I38" s="43" t="s">
        <v>28</v>
      </c>
      <c r="J38" s="43"/>
      <c r="K38" s="43"/>
      <c r="L38" s="43"/>
      <c r="M38" s="19">
        <v>1</v>
      </c>
      <c r="N38" s="44">
        <v>420</v>
      </c>
      <c r="O38" s="44"/>
      <c r="P38" s="44"/>
      <c r="Q38" s="44"/>
      <c r="R38" s="44"/>
      <c r="S38" s="21"/>
      <c r="T38" s="30"/>
    </row>
    <row r="39" spans="1:20" s="11" customFormat="1" ht="21.75" customHeight="1">
      <c r="A39" s="20" t="s">
        <v>88</v>
      </c>
      <c r="B39" s="17">
        <v>15</v>
      </c>
      <c r="C39" s="42" t="s">
        <v>52</v>
      </c>
      <c r="D39" s="42"/>
      <c r="E39" s="42"/>
      <c r="F39" s="42"/>
      <c r="G39" s="42"/>
      <c r="H39" s="36" t="s">
        <v>53</v>
      </c>
      <c r="I39" s="43" t="s">
        <v>28</v>
      </c>
      <c r="J39" s="43"/>
      <c r="K39" s="43"/>
      <c r="L39" s="43"/>
      <c r="M39" s="19">
        <v>1</v>
      </c>
      <c r="N39" s="44">
        <v>420</v>
      </c>
      <c r="O39" s="44"/>
      <c r="P39" s="44"/>
      <c r="Q39" s="44"/>
      <c r="R39" s="44"/>
      <c r="S39" s="24">
        <f>SUM(N38:R39)</f>
        <v>840</v>
      </c>
      <c r="T39" s="62">
        <f>S39*1.15</f>
        <v>965.9999999999999</v>
      </c>
    </row>
    <row r="40" spans="1:20" s="11" customFormat="1" ht="21.75" customHeight="1">
      <c r="A40" s="12" t="s">
        <v>77</v>
      </c>
      <c r="B40" s="17">
        <v>13</v>
      </c>
      <c r="C40" s="42" t="s">
        <v>49</v>
      </c>
      <c r="D40" s="42"/>
      <c r="E40" s="42"/>
      <c r="F40" s="42"/>
      <c r="G40" s="42"/>
      <c r="H40" s="36" t="s">
        <v>48</v>
      </c>
      <c r="I40" s="43" t="s">
        <v>28</v>
      </c>
      <c r="J40" s="43"/>
      <c r="K40" s="43"/>
      <c r="L40" s="43"/>
      <c r="M40" s="19">
        <v>1</v>
      </c>
      <c r="N40" s="44">
        <v>420</v>
      </c>
      <c r="O40" s="44"/>
      <c r="P40" s="44"/>
      <c r="Q40" s="44"/>
      <c r="R40" s="44"/>
      <c r="S40" s="23"/>
      <c r="T40" s="30"/>
    </row>
    <row r="41" spans="1:20" s="11" customFormat="1" ht="21.75" customHeight="1">
      <c r="A41" s="12" t="s">
        <v>77</v>
      </c>
      <c r="B41" s="17">
        <v>30</v>
      </c>
      <c r="C41" s="42" t="s">
        <v>78</v>
      </c>
      <c r="D41" s="42"/>
      <c r="E41" s="42"/>
      <c r="F41" s="42"/>
      <c r="G41" s="42"/>
      <c r="H41" s="36" t="s">
        <v>79</v>
      </c>
      <c r="I41" s="43" t="s">
        <v>28</v>
      </c>
      <c r="J41" s="43"/>
      <c r="K41" s="43"/>
      <c r="L41" s="43"/>
      <c r="M41" s="19">
        <v>1</v>
      </c>
      <c r="N41" s="44">
        <v>1150</v>
      </c>
      <c r="O41" s="44"/>
      <c r="P41" s="44"/>
      <c r="Q41" s="44"/>
      <c r="R41" s="44"/>
      <c r="S41" s="23"/>
      <c r="T41" s="30"/>
    </row>
    <row r="42" spans="1:20" s="11" customFormat="1" ht="21.75" customHeight="1">
      <c r="A42" s="12" t="s">
        <v>77</v>
      </c>
      <c r="B42" s="17">
        <v>6</v>
      </c>
      <c r="C42" s="42" t="s">
        <v>37</v>
      </c>
      <c r="D42" s="42"/>
      <c r="E42" s="42"/>
      <c r="F42" s="42"/>
      <c r="G42" s="42"/>
      <c r="H42" s="36" t="s">
        <v>38</v>
      </c>
      <c r="I42" s="43" t="s">
        <v>28</v>
      </c>
      <c r="J42" s="43"/>
      <c r="K42" s="43"/>
      <c r="L42" s="43"/>
      <c r="M42" s="19">
        <v>1</v>
      </c>
      <c r="N42" s="45">
        <v>2000</v>
      </c>
      <c r="O42" s="45"/>
      <c r="P42" s="45"/>
      <c r="Q42" s="45"/>
      <c r="R42" s="45"/>
      <c r="S42" s="26">
        <f>SUM(N40:R42)</f>
        <v>3570</v>
      </c>
      <c r="T42" s="62">
        <f>S42*1.15</f>
        <v>4105.5</v>
      </c>
    </row>
    <row r="43" spans="1:20" s="11" customFormat="1" ht="21.75" customHeight="1">
      <c r="A43" s="20" t="s">
        <v>90</v>
      </c>
      <c r="B43" s="17">
        <v>14</v>
      </c>
      <c r="C43" s="42" t="s">
        <v>50</v>
      </c>
      <c r="D43" s="42"/>
      <c r="E43" s="42"/>
      <c r="F43" s="42"/>
      <c r="G43" s="42"/>
      <c r="H43" s="36" t="s">
        <v>51</v>
      </c>
      <c r="I43" s="43" t="s">
        <v>28</v>
      </c>
      <c r="J43" s="43"/>
      <c r="K43" s="43"/>
      <c r="L43" s="43"/>
      <c r="M43" s="19">
        <v>1</v>
      </c>
      <c r="N43" s="44">
        <v>600</v>
      </c>
      <c r="O43" s="44"/>
      <c r="P43" s="44"/>
      <c r="Q43" s="44"/>
      <c r="R43" s="44"/>
      <c r="S43" s="25">
        <f>N43</f>
        <v>600</v>
      </c>
      <c r="T43" s="62">
        <f>S43*1.15</f>
        <v>690</v>
      </c>
    </row>
    <row r="44" spans="1:20" s="11" customFormat="1" ht="21.75" customHeight="1">
      <c r="A44" s="20" t="s">
        <v>87</v>
      </c>
      <c r="B44" s="17">
        <v>16</v>
      </c>
      <c r="C44" s="42" t="s">
        <v>54</v>
      </c>
      <c r="D44" s="42"/>
      <c r="E44" s="42"/>
      <c r="F44" s="42"/>
      <c r="G44" s="42"/>
      <c r="H44" s="36" t="s">
        <v>53</v>
      </c>
      <c r="I44" s="43" t="s">
        <v>28</v>
      </c>
      <c r="J44" s="43"/>
      <c r="K44" s="43"/>
      <c r="L44" s="43"/>
      <c r="M44" s="19">
        <v>1</v>
      </c>
      <c r="N44" s="44">
        <v>420</v>
      </c>
      <c r="O44" s="44"/>
      <c r="P44" s="44"/>
      <c r="Q44" s="44"/>
      <c r="R44" s="44"/>
      <c r="S44" s="25">
        <f>N44</f>
        <v>420</v>
      </c>
      <c r="T44" s="63">
        <f>S44*1.15</f>
        <v>482.99999999999994</v>
      </c>
    </row>
    <row r="45" spans="1:20" s="11" customFormat="1" ht="21.75" customHeight="1">
      <c r="A45" s="12" t="s">
        <v>80</v>
      </c>
      <c r="B45" s="17">
        <v>18</v>
      </c>
      <c r="C45" s="42" t="s">
        <v>57</v>
      </c>
      <c r="D45" s="42"/>
      <c r="E45" s="42"/>
      <c r="F45" s="42"/>
      <c r="G45" s="42"/>
      <c r="H45" s="36" t="s">
        <v>58</v>
      </c>
      <c r="I45" s="43" t="s">
        <v>28</v>
      </c>
      <c r="J45" s="43"/>
      <c r="K45" s="43"/>
      <c r="L45" s="43"/>
      <c r="M45" s="19">
        <v>1</v>
      </c>
      <c r="N45" s="44">
        <v>820</v>
      </c>
      <c r="O45" s="44"/>
      <c r="P45" s="44"/>
      <c r="Q45" s="44"/>
      <c r="R45" s="44"/>
      <c r="S45" s="25">
        <f>N45</f>
        <v>820</v>
      </c>
      <c r="T45" s="62">
        <f>S45*1.15</f>
        <v>942.9999999999999</v>
      </c>
    </row>
    <row r="46" spans="1:20" s="11" customFormat="1" ht="21.75" customHeight="1">
      <c r="A46" s="20" t="s">
        <v>83</v>
      </c>
      <c r="B46" s="17">
        <v>20</v>
      </c>
      <c r="C46" s="42" t="s">
        <v>59</v>
      </c>
      <c r="D46" s="42"/>
      <c r="E46" s="42"/>
      <c r="F46" s="42"/>
      <c r="G46" s="42"/>
      <c r="H46" s="36" t="s">
        <v>60</v>
      </c>
      <c r="I46" s="43" t="s">
        <v>28</v>
      </c>
      <c r="J46" s="43"/>
      <c r="K46" s="43"/>
      <c r="L46" s="43"/>
      <c r="M46" s="19">
        <v>1</v>
      </c>
      <c r="N46" s="44">
        <v>350</v>
      </c>
      <c r="O46" s="44"/>
      <c r="P46" s="44"/>
      <c r="Q46" s="44"/>
      <c r="R46" s="44"/>
      <c r="S46" s="23"/>
      <c r="T46" s="30"/>
    </row>
    <row r="47" spans="1:20" s="11" customFormat="1" ht="21.75" customHeight="1">
      <c r="A47" s="20" t="s">
        <v>83</v>
      </c>
      <c r="B47" s="17">
        <v>22</v>
      </c>
      <c r="C47" s="42" t="s">
        <v>104</v>
      </c>
      <c r="D47" s="42"/>
      <c r="E47" s="42"/>
      <c r="F47" s="42"/>
      <c r="G47" s="42"/>
      <c r="H47" s="36" t="s">
        <v>62</v>
      </c>
      <c r="I47" s="43" t="s">
        <v>28</v>
      </c>
      <c r="J47" s="43"/>
      <c r="K47" s="43"/>
      <c r="L47" s="43"/>
      <c r="M47" s="19">
        <v>1</v>
      </c>
      <c r="N47" s="44">
        <v>580</v>
      </c>
      <c r="O47" s="44"/>
      <c r="P47" s="44"/>
      <c r="Q47" s="44"/>
      <c r="R47" s="44"/>
      <c r="S47" s="23"/>
      <c r="T47" s="30"/>
    </row>
    <row r="48" spans="1:20" s="11" customFormat="1" ht="21.75" customHeight="1">
      <c r="A48" s="20" t="s">
        <v>83</v>
      </c>
      <c r="B48" s="17">
        <v>28</v>
      </c>
      <c r="C48" s="42" t="s">
        <v>73</v>
      </c>
      <c r="D48" s="42"/>
      <c r="E48" s="42"/>
      <c r="F48" s="42"/>
      <c r="G48" s="42"/>
      <c r="H48" s="36" t="s">
        <v>74</v>
      </c>
      <c r="I48" s="43" t="s">
        <v>28</v>
      </c>
      <c r="J48" s="43"/>
      <c r="K48" s="43"/>
      <c r="L48" s="43"/>
      <c r="M48" s="19">
        <v>1</v>
      </c>
      <c r="N48" s="44">
        <v>330</v>
      </c>
      <c r="O48" s="44"/>
      <c r="P48" s="44"/>
      <c r="Q48" s="44"/>
      <c r="R48" s="44"/>
      <c r="S48" s="26">
        <f>SUM(N46:R48)</f>
        <v>1260</v>
      </c>
      <c r="T48" s="62">
        <f>S48*1.15</f>
        <v>1449</v>
      </c>
    </row>
    <row r="49" spans="1:20" s="11" customFormat="1" ht="21.75" customHeight="1">
      <c r="A49" s="20" t="s">
        <v>86</v>
      </c>
      <c r="B49" s="17">
        <v>21</v>
      </c>
      <c r="C49" s="42" t="s">
        <v>61</v>
      </c>
      <c r="D49" s="42"/>
      <c r="E49" s="42"/>
      <c r="F49" s="42"/>
      <c r="G49" s="42"/>
      <c r="H49" s="36" t="s">
        <v>60</v>
      </c>
      <c r="I49" s="43" t="s">
        <v>28</v>
      </c>
      <c r="J49" s="43"/>
      <c r="K49" s="43"/>
      <c r="L49" s="43"/>
      <c r="M49" s="19">
        <v>1</v>
      </c>
      <c r="N49" s="44">
        <v>350</v>
      </c>
      <c r="O49" s="44"/>
      <c r="P49" s="44"/>
      <c r="Q49" s="44"/>
      <c r="R49" s="44"/>
      <c r="S49" s="25">
        <f>N49</f>
        <v>350</v>
      </c>
      <c r="T49" s="62">
        <f>S49*1.15</f>
        <v>402.49999999999994</v>
      </c>
    </row>
    <row r="50" spans="1:20" s="11" customFormat="1" ht="21.75" customHeight="1">
      <c r="A50" s="12" t="s">
        <v>75</v>
      </c>
      <c r="B50" s="17">
        <v>23</v>
      </c>
      <c r="C50" s="42" t="s">
        <v>63</v>
      </c>
      <c r="D50" s="42"/>
      <c r="E50" s="42"/>
      <c r="F50" s="42"/>
      <c r="G50" s="42"/>
      <c r="H50" s="36" t="s">
        <v>64</v>
      </c>
      <c r="I50" s="43" t="s">
        <v>28</v>
      </c>
      <c r="J50" s="43"/>
      <c r="K50" s="43"/>
      <c r="L50" s="43"/>
      <c r="M50" s="19">
        <v>1</v>
      </c>
      <c r="N50" s="44">
        <v>790</v>
      </c>
      <c r="O50" s="44"/>
      <c r="P50" s="44"/>
      <c r="Q50" s="44"/>
      <c r="R50" s="44"/>
      <c r="S50" s="23"/>
      <c r="T50" s="32"/>
    </row>
    <row r="51" spans="1:20" s="11" customFormat="1" ht="21.75" customHeight="1">
      <c r="A51" s="12" t="s">
        <v>75</v>
      </c>
      <c r="B51" s="17"/>
      <c r="C51" s="42" t="s">
        <v>35</v>
      </c>
      <c r="D51" s="42"/>
      <c r="E51" s="42"/>
      <c r="F51" s="42"/>
      <c r="G51" s="42"/>
      <c r="H51" s="36" t="s">
        <v>36</v>
      </c>
      <c r="I51" s="43" t="s">
        <v>28</v>
      </c>
      <c r="J51" s="43"/>
      <c r="K51" s="43"/>
      <c r="L51" s="43"/>
      <c r="M51" s="19">
        <v>1</v>
      </c>
      <c r="N51" s="44">
        <v>420</v>
      </c>
      <c r="O51" s="44"/>
      <c r="P51" s="44"/>
      <c r="Q51" s="44"/>
      <c r="R51" s="44"/>
      <c r="S51" s="23"/>
      <c r="T51" s="32"/>
    </row>
    <row r="52" spans="1:20" s="11" customFormat="1" ht="21.75" customHeight="1">
      <c r="A52" s="20" t="s">
        <v>94</v>
      </c>
      <c r="B52" s="17">
        <v>5</v>
      </c>
      <c r="C52" s="42" t="s">
        <v>35</v>
      </c>
      <c r="D52" s="46"/>
      <c r="E52" s="46"/>
      <c r="F52" s="46"/>
      <c r="G52" s="47"/>
      <c r="H52" s="36" t="s">
        <v>36</v>
      </c>
      <c r="I52" s="43" t="s">
        <v>28</v>
      </c>
      <c r="J52" s="48"/>
      <c r="K52" s="48"/>
      <c r="L52" s="49"/>
      <c r="M52" s="19">
        <v>1</v>
      </c>
      <c r="N52" s="50">
        <v>420</v>
      </c>
      <c r="O52" s="51"/>
      <c r="P52" s="51"/>
      <c r="Q52" s="51"/>
      <c r="R52" s="52"/>
      <c r="S52" s="31"/>
      <c r="T52" s="33"/>
    </row>
    <row r="53" spans="1:20" s="11" customFormat="1" ht="21.75" customHeight="1">
      <c r="A53" s="20" t="s">
        <v>94</v>
      </c>
      <c r="B53" s="17">
        <v>12</v>
      </c>
      <c r="C53" s="42" t="s">
        <v>47</v>
      </c>
      <c r="D53" s="42"/>
      <c r="E53" s="42"/>
      <c r="F53" s="42"/>
      <c r="G53" s="42"/>
      <c r="H53" s="36" t="s">
        <v>48</v>
      </c>
      <c r="I53" s="43" t="s">
        <v>28</v>
      </c>
      <c r="J53" s="43"/>
      <c r="K53" s="43"/>
      <c r="L53" s="43"/>
      <c r="M53" s="19">
        <v>1</v>
      </c>
      <c r="N53" s="44">
        <v>420</v>
      </c>
      <c r="O53" s="44"/>
      <c r="P53" s="44"/>
      <c r="Q53" s="44"/>
      <c r="R53" s="44"/>
      <c r="S53" s="24">
        <f>SUM(N52:R53)</f>
        <v>840</v>
      </c>
      <c r="T53" s="62">
        <f>S53*1.15</f>
        <v>965.9999999999999</v>
      </c>
    </row>
    <row r="54" spans="1:20" s="11" customFormat="1" ht="11.25" customHeight="1">
      <c r="A54" s="20" t="s">
        <v>89</v>
      </c>
      <c r="B54" s="17">
        <v>25</v>
      </c>
      <c r="C54" s="42" t="s">
        <v>67</v>
      </c>
      <c r="D54" s="42"/>
      <c r="E54" s="42"/>
      <c r="F54" s="42"/>
      <c r="G54" s="42"/>
      <c r="H54" s="18" t="s">
        <v>68</v>
      </c>
      <c r="I54" s="43" t="s">
        <v>28</v>
      </c>
      <c r="J54" s="43"/>
      <c r="K54" s="43"/>
      <c r="L54" s="43"/>
      <c r="M54" s="19">
        <v>1</v>
      </c>
      <c r="N54" s="44">
        <v>550</v>
      </c>
      <c r="O54" s="44"/>
      <c r="P54" s="44"/>
      <c r="Q54" s="44"/>
      <c r="R54" s="44"/>
      <c r="S54" s="21"/>
      <c r="T54" s="30"/>
    </row>
    <row r="55" spans="1:20" s="11" customFormat="1" ht="21.75" customHeight="1">
      <c r="A55" s="20" t="s">
        <v>89</v>
      </c>
      <c r="B55" s="17">
        <v>27</v>
      </c>
      <c r="C55" s="42" t="s">
        <v>71</v>
      </c>
      <c r="D55" s="42"/>
      <c r="E55" s="42"/>
      <c r="F55" s="42"/>
      <c r="G55" s="42"/>
      <c r="H55" s="18" t="s">
        <v>72</v>
      </c>
      <c r="I55" s="43" t="s">
        <v>28</v>
      </c>
      <c r="J55" s="43"/>
      <c r="K55" s="43"/>
      <c r="L55" s="43"/>
      <c r="M55" s="19">
        <v>1</v>
      </c>
      <c r="N55" s="45">
        <v>1200</v>
      </c>
      <c r="O55" s="45"/>
      <c r="P55" s="45"/>
      <c r="Q55" s="45"/>
      <c r="R55" s="45"/>
      <c r="S55" s="23"/>
      <c r="T55" s="30"/>
    </row>
    <row r="56" spans="1:20" ht="22.5">
      <c r="A56" s="20" t="s">
        <v>89</v>
      </c>
      <c r="B56" s="17">
        <v>17</v>
      </c>
      <c r="C56" s="42" t="s">
        <v>55</v>
      </c>
      <c r="D56" s="42"/>
      <c r="E56" s="42"/>
      <c r="F56" s="42"/>
      <c r="G56" s="42"/>
      <c r="H56" s="18" t="s">
        <v>56</v>
      </c>
      <c r="I56" s="43" t="s">
        <v>28</v>
      </c>
      <c r="J56" s="43"/>
      <c r="K56" s="43"/>
      <c r="L56" s="43"/>
      <c r="M56" s="19">
        <v>1</v>
      </c>
      <c r="N56" s="44">
        <v>560</v>
      </c>
      <c r="O56" s="44"/>
      <c r="P56" s="44"/>
      <c r="Q56" s="44"/>
      <c r="R56" s="44"/>
      <c r="S56" s="29">
        <f>SUM(N54:R56)</f>
        <v>2310</v>
      </c>
      <c r="T56" s="62">
        <f>S56*1.15</f>
        <v>2656.5</v>
      </c>
    </row>
    <row r="57" spans="1:20" ht="22.5">
      <c r="A57" s="34" t="s">
        <v>112</v>
      </c>
      <c r="B57" s="17">
        <v>16</v>
      </c>
      <c r="C57" s="42" t="s">
        <v>96</v>
      </c>
      <c r="D57" s="42"/>
      <c r="E57" s="42"/>
      <c r="F57" s="42"/>
      <c r="G57" s="42"/>
      <c r="H57" s="18" t="s">
        <v>97</v>
      </c>
      <c r="I57" s="43" t="s">
        <v>28</v>
      </c>
      <c r="J57" s="43"/>
      <c r="K57" s="43"/>
      <c r="L57" s="43"/>
      <c r="M57" s="19">
        <v>1</v>
      </c>
      <c r="N57" s="44">
        <v>570</v>
      </c>
      <c r="O57" s="44"/>
      <c r="P57" s="44"/>
      <c r="Q57" s="44"/>
      <c r="R57" s="44"/>
      <c r="S57" s="35">
        <f>N57</f>
        <v>570</v>
      </c>
      <c r="T57" s="62">
        <f aca="true" t="shared" si="0" ref="T57:T64">S57*1.15</f>
        <v>655.5</v>
      </c>
    </row>
    <row r="58" spans="1:20" ht="22.5">
      <c r="A58" s="34" t="s">
        <v>117</v>
      </c>
      <c r="B58" s="17">
        <v>20</v>
      </c>
      <c r="C58" s="42" t="s">
        <v>98</v>
      </c>
      <c r="D58" s="42"/>
      <c r="E58" s="42"/>
      <c r="F58" s="42"/>
      <c r="G58" s="42"/>
      <c r="H58" s="18" t="s">
        <v>99</v>
      </c>
      <c r="I58" s="43" t="s">
        <v>28</v>
      </c>
      <c r="J58" s="43"/>
      <c r="K58" s="43"/>
      <c r="L58" s="43"/>
      <c r="M58" s="19">
        <v>1</v>
      </c>
      <c r="N58" s="44">
        <v>1300</v>
      </c>
      <c r="O58" s="44"/>
      <c r="P58" s="44"/>
      <c r="Q58" s="44"/>
      <c r="R58" s="44"/>
      <c r="S58" s="35">
        <f>N58</f>
        <v>1300</v>
      </c>
      <c r="T58" s="62">
        <f t="shared" si="0"/>
        <v>1494.9999999999998</v>
      </c>
    </row>
    <row r="59" spans="1:20" ht="22.5">
      <c r="A59" s="34" t="s">
        <v>111</v>
      </c>
      <c r="B59" s="17">
        <v>22</v>
      </c>
      <c r="C59" s="42" t="s">
        <v>100</v>
      </c>
      <c r="D59" s="42"/>
      <c r="E59" s="42"/>
      <c r="F59" s="42"/>
      <c r="G59" s="42"/>
      <c r="H59" s="18" t="s">
        <v>101</v>
      </c>
      <c r="I59" s="43" t="s">
        <v>28</v>
      </c>
      <c r="J59" s="43"/>
      <c r="K59" s="43"/>
      <c r="L59" s="43"/>
      <c r="M59" s="19">
        <v>1</v>
      </c>
      <c r="N59" s="44">
        <v>380</v>
      </c>
      <c r="O59" s="44"/>
      <c r="P59" s="44"/>
      <c r="Q59" s="44"/>
      <c r="R59" s="44"/>
      <c r="T59" s="30"/>
    </row>
    <row r="60" spans="1:20" ht="22.5">
      <c r="A60" s="34" t="s">
        <v>111</v>
      </c>
      <c r="B60" s="17">
        <v>29</v>
      </c>
      <c r="C60" s="42" t="s">
        <v>105</v>
      </c>
      <c r="D60" s="42"/>
      <c r="E60" s="42"/>
      <c r="F60" s="42"/>
      <c r="G60" s="42"/>
      <c r="H60" s="18" t="s">
        <v>106</v>
      </c>
      <c r="I60" s="43" t="s">
        <v>28</v>
      </c>
      <c r="J60" s="43"/>
      <c r="K60" s="43"/>
      <c r="L60" s="43"/>
      <c r="M60" s="19">
        <v>1</v>
      </c>
      <c r="N60" s="44">
        <v>990</v>
      </c>
      <c r="O60" s="44"/>
      <c r="P60" s="44"/>
      <c r="Q60" s="44"/>
      <c r="R60" s="44"/>
      <c r="S60" s="35">
        <f>SUM(N59:R60)</f>
        <v>1370</v>
      </c>
      <c r="T60" s="65">
        <f t="shared" si="0"/>
        <v>1575.4999999999998</v>
      </c>
    </row>
    <row r="61" spans="1:20" ht="33.75">
      <c r="A61" s="34" t="s">
        <v>115</v>
      </c>
      <c r="B61" s="17">
        <v>23</v>
      </c>
      <c r="C61" s="42" t="s">
        <v>102</v>
      </c>
      <c r="D61" s="42"/>
      <c r="E61" s="42"/>
      <c r="F61" s="42"/>
      <c r="G61" s="42"/>
      <c r="H61" s="18" t="s">
        <v>103</v>
      </c>
      <c r="I61" s="43" t="s">
        <v>28</v>
      </c>
      <c r="J61" s="43"/>
      <c r="K61" s="43"/>
      <c r="L61" s="43"/>
      <c r="M61" s="19">
        <v>1</v>
      </c>
      <c r="N61" s="44">
        <v>390</v>
      </c>
      <c r="O61" s="44"/>
      <c r="P61" s="44"/>
      <c r="Q61" s="44"/>
      <c r="R61" s="44"/>
      <c r="S61" s="37"/>
      <c r="T61" s="38"/>
    </row>
    <row r="62" spans="1:20" ht="33.75">
      <c r="A62" s="34" t="s">
        <v>115</v>
      </c>
      <c r="B62" s="17">
        <v>17</v>
      </c>
      <c r="C62" s="42" t="s">
        <v>52</v>
      </c>
      <c r="D62" s="42"/>
      <c r="E62" s="42"/>
      <c r="F62" s="42"/>
      <c r="G62" s="42"/>
      <c r="H62" s="18" t="s">
        <v>53</v>
      </c>
      <c r="I62" s="43" t="s">
        <v>28</v>
      </c>
      <c r="J62" s="43"/>
      <c r="K62" s="43"/>
      <c r="L62" s="43"/>
      <c r="M62" s="19">
        <v>1</v>
      </c>
      <c r="N62" s="44">
        <v>420</v>
      </c>
      <c r="O62" s="44"/>
      <c r="P62" s="44"/>
      <c r="Q62" s="44"/>
      <c r="R62" s="44"/>
      <c r="S62" s="39"/>
      <c r="T62" s="30"/>
    </row>
    <row r="63" spans="1:20" ht="33.75">
      <c r="A63" s="34" t="s">
        <v>115</v>
      </c>
      <c r="B63" s="17">
        <v>7</v>
      </c>
      <c r="C63" s="42" t="s">
        <v>116</v>
      </c>
      <c r="D63" s="42"/>
      <c r="E63" s="42"/>
      <c r="F63" s="42"/>
      <c r="G63" s="42"/>
      <c r="H63" s="18" t="s">
        <v>40</v>
      </c>
      <c r="I63" s="43" t="s">
        <v>28</v>
      </c>
      <c r="J63" s="43"/>
      <c r="K63" s="43"/>
      <c r="L63" s="43"/>
      <c r="M63" s="19">
        <v>1</v>
      </c>
      <c r="N63" s="44">
        <v>900</v>
      </c>
      <c r="O63" s="44"/>
      <c r="P63" s="44"/>
      <c r="Q63" s="44"/>
      <c r="R63" s="44"/>
      <c r="S63" s="39"/>
      <c r="T63" s="30"/>
    </row>
    <row r="64" spans="1:20" ht="33.75">
      <c r="A64" s="34" t="s">
        <v>115</v>
      </c>
      <c r="B64" s="17">
        <v>31</v>
      </c>
      <c r="C64" s="42" t="s">
        <v>107</v>
      </c>
      <c r="D64" s="42"/>
      <c r="E64" s="42"/>
      <c r="F64" s="42"/>
      <c r="G64" s="42"/>
      <c r="H64" s="18" t="s">
        <v>108</v>
      </c>
      <c r="I64" s="43" t="s">
        <v>28</v>
      </c>
      <c r="J64" s="43"/>
      <c r="K64" s="43"/>
      <c r="L64" s="43"/>
      <c r="M64" s="19">
        <v>1</v>
      </c>
      <c r="N64" s="44">
        <v>470</v>
      </c>
      <c r="O64" s="44"/>
      <c r="P64" s="44"/>
      <c r="Q64" s="44"/>
      <c r="R64" s="44"/>
      <c r="S64" s="29">
        <f>SUM(N61:R64)</f>
        <v>2180</v>
      </c>
      <c r="T64" s="62">
        <f t="shared" si="0"/>
        <v>2507</v>
      </c>
    </row>
  </sheetData>
  <sheetProtection/>
  <mergeCells count="142">
    <mergeCell ref="C64:G64"/>
    <mergeCell ref="I64:L64"/>
    <mergeCell ref="N64:R64"/>
    <mergeCell ref="C28:G28"/>
    <mergeCell ref="I28:L28"/>
    <mergeCell ref="N28:R28"/>
    <mergeCell ref="C62:G62"/>
    <mergeCell ref="I62:L62"/>
    <mergeCell ref="N62:R62"/>
    <mergeCell ref="C60:G60"/>
    <mergeCell ref="I60:L60"/>
    <mergeCell ref="N60:R60"/>
    <mergeCell ref="C59:G59"/>
    <mergeCell ref="I59:L59"/>
    <mergeCell ref="N59:R59"/>
    <mergeCell ref="C61:G61"/>
    <mergeCell ref="I61:L61"/>
    <mergeCell ref="N61:R61"/>
    <mergeCell ref="N56:R56"/>
    <mergeCell ref="C57:G57"/>
    <mergeCell ref="I57:L57"/>
    <mergeCell ref="N57:R57"/>
    <mergeCell ref="C58:G58"/>
    <mergeCell ref="I58:L58"/>
    <mergeCell ref="N58:R58"/>
    <mergeCell ref="I23:L23"/>
    <mergeCell ref="N51:R51"/>
    <mergeCell ref="C34:G34"/>
    <mergeCell ref="I34:L34"/>
    <mergeCell ref="N34:R34"/>
    <mergeCell ref="C63:G63"/>
    <mergeCell ref="I63:L63"/>
    <mergeCell ref="N63:R63"/>
    <mergeCell ref="C56:G56"/>
    <mergeCell ref="I56:L56"/>
    <mergeCell ref="D16:R16"/>
    <mergeCell ref="A1:R1"/>
    <mergeCell ref="B3:R4"/>
    <mergeCell ref="B6:R6"/>
    <mergeCell ref="M22:M23"/>
    <mergeCell ref="N22:R23"/>
    <mergeCell ref="B22:B23"/>
    <mergeCell ref="C22:H22"/>
    <mergeCell ref="I22:L22"/>
    <mergeCell ref="C23:G23"/>
    <mergeCell ref="B8:C8"/>
    <mergeCell ref="D8:R8"/>
    <mergeCell ref="B10:C10"/>
    <mergeCell ref="D10:R10"/>
    <mergeCell ref="D12:R12"/>
    <mergeCell ref="D14:R14"/>
    <mergeCell ref="C25:G25"/>
    <mergeCell ref="I25:L25"/>
    <mergeCell ref="N25:R25"/>
    <mergeCell ref="C24:G24"/>
    <mergeCell ref="I24:L24"/>
    <mergeCell ref="N24:R24"/>
    <mergeCell ref="N36:R36"/>
    <mergeCell ref="C30:G30"/>
    <mergeCell ref="I30:L30"/>
    <mergeCell ref="C27:G27"/>
    <mergeCell ref="I27:L27"/>
    <mergeCell ref="N27:R27"/>
    <mergeCell ref="C29:G29"/>
    <mergeCell ref="I29:L29"/>
    <mergeCell ref="N29:R29"/>
    <mergeCell ref="I42:L42"/>
    <mergeCell ref="N42:R42"/>
    <mergeCell ref="C52:G52"/>
    <mergeCell ref="I52:L52"/>
    <mergeCell ref="N52:R52"/>
    <mergeCell ref="C36:G36"/>
    <mergeCell ref="I36:L36"/>
    <mergeCell ref="C32:G32"/>
    <mergeCell ref="I32:L32"/>
    <mergeCell ref="N32:R32"/>
    <mergeCell ref="C31:G31"/>
    <mergeCell ref="I31:L31"/>
    <mergeCell ref="N31:R31"/>
    <mergeCell ref="C38:G38"/>
    <mergeCell ref="I38:L38"/>
    <mergeCell ref="N38:R38"/>
    <mergeCell ref="C41:G41"/>
    <mergeCell ref="I41:L41"/>
    <mergeCell ref="N30:R30"/>
    <mergeCell ref="C39:G39"/>
    <mergeCell ref="C35:G35"/>
    <mergeCell ref="I35:L35"/>
    <mergeCell ref="N35:R35"/>
    <mergeCell ref="I39:L39"/>
    <mergeCell ref="N39:R39"/>
    <mergeCell ref="C43:G43"/>
    <mergeCell ref="I43:L43"/>
    <mergeCell ref="N43:R43"/>
    <mergeCell ref="C40:G40"/>
    <mergeCell ref="I40:L40"/>
    <mergeCell ref="N40:R40"/>
    <mergeCell ref="C42:G42"/>
    <mergeCell ref="C44:G44"/>
    <mergeCell ref="I44:L44"/>
    <mergeCell ref="N44:R44"/>
    <mergeCell ref="C51:G51"/>
    <mergeCell ref="I51:L51"/>
    <mergeCell ref="C45:G45"/>
    <mergeCell ref="I45:L45"/>
    <mergeCell ref="I49:L49"/>
    <mergeCell ref="N49:R49"/>
    <mergeCell ref="C46:G46"/>
    <mergeCell ref="I46:L46"/>
    <mergeCell ref="N46:R46"/>
    <mergeCell ref="I48:L48"/>
    <mergeCell ref="N48:R48"/>
    <mergeCell ref="I37:L37"/>
    <mergeCell ref="N37:R37"/>
    <mergeCell ref="C50:G50"/>
    <mergeCell ref="I50:L50"/>
    <mergeCell ref="N50:R50"/>
    <mergeCell ref="C47:G47"/>
    <mergeCell ref="I47:L47"/>
    <mergeCell ref="N47:R47"/>
    <mergeCell ref="N45:R45"/>
    <mergeCell ref="C49:G49"/>
    <mergeCell ref="C55:G55"/>
    <mergeCell ref="I55:L55"/>
    <mergeCell ref="N55:R55"/>
    <mergeCell ref="C26:G26"/>
    <mergeCell ref="I26:L26"/>
    <mergeCell ref="N26:R26"/>
    <mergeCell ref="C54:G54"/>
    <mergeCell ref="I54:L54"/>
    <mergeCell ref="N41:R41"/>
    <mergeCell ref="N54:R54"/>
    <mergeCell ref="S22:S23"/>
    <mergeCell ref="T22:T23"/>
    <mergeCell ref="C53:G53"/>
    <mergeCell ref="I53:L53"/>
    <mergeCell ref="N53:R53"/>
    <mergeCell ref="C33:G33"/>
    <mergeCell ref="I33:L33"/>
    <mergeCell ref="N33:R33"/>
    <mergeCell ref="C48:G48"/>
    <mergeCell ref="C37:G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2013-01-11T08:24:41Z</cp:lastPrinted>
  <dcterms:created xsi:type="dcterms:W3CDTF">2013-01-11T08:24:41Z</dcterms:created>
  <dcterms:modified xsi:type="dcterms:W3CDTF">2013-01-15T10:18:45Z</dcterms:modified>
  <cp:category/>
  <cp:version/>
  <cp:contentType/>
  <cp:contentStatus/>
  <cp:revision>1</cp:revision>
</cp:coreProperties>
</file>