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<sst xmlns="http://schemas.openxmlformats.org/spreadsheetml/2006/main" count="200" uniqueCount="124">
  <si>
    <t xml:space="preserve"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</t>
  </si>
  <si>
    <t>Образец заполнения платежного поручения</t>
  </si>
  <si>
    <t>ВТБ 24 (ЗАО) г. Москва</t>
  </si>
  <si>
    <t>БИК</t>
  </si>
  <si>
    <t>044525716</t>
  </si>
  <si>
    <t>Сч. №</t>
  </si>
  <si>
    <t>30101810100000000716</t>
  </si>
  <si>
    <t>Банк получателя</t>
  </si>
  <si>
    <t>ИНН 7721531226</t>
  </si>
  <si>
    <t>КПП 772201001</t>
  </si>
  <si>
    <t>40702810137000003637</t>
  </si>
  <si>
    <t>ООО "Каменная сказка"</t>
  </si>
  <si>
    <t>Получатель</t>
  </si>
  <si>
    <t>Счет № 206 от 17.08.11</t>
  </si>
  <si>
    <t>Поставщик:</t>
  </si>
  <si>
    <t>ИНН 7721531226 КПП 772201001 ООО "Каменная сказка" 115088, Москва, Машиностроения - 2-я ул., д. 17, стр. 1, офис 6А., тел. (495)979-91-61,т/ф (495)648-97-13</t>
  </si>
  <si>
    <t>Покупатель:</t>
  </si>
  <si>
    <t>ИНН 1 КПП  Частное лицо</t>
  </si>
  <si>
    <t>№</t>
  </si>
  <si>
    <t>Товар</t>
  </si>
  <si>
    <t>Кол-во</t>
  </si>
  <si>
    <t>Ед.</t>
  </si>
  <si>
    <t>Вес</t>
  </si>
  <si>
    <t>Цена</t>
  </si>
  <si>
    <t>Сумма</t>
  </si>
  <si>
    <t>1</t>
  </si>
  <si>
    <t>1000001006666 | 1074169 Кольцо Бант (925), 17,5 р., вст. сапфир cz, гор.хр. cz</t>
  </si>
  <si>
    <t>гр.</t>
  </si>
  <si>
    <t>2</t>
  </si>
  <si>
    <t>1000001006703 | 1074269 Серьги Бант (925), вст. сапфир cz, гор.хр. cz</t>
  </si>
  <si>
    <t>3</t>
  </si>
  <si>
    <t>1000000948806 | 1167169 Кольцо Альтаир (925), 17,5 р., вст. гранат cz</t>
  </si>
  <si>
    <t>4</t>
  </si>
  <si>
    <t>1000000948813 | 1167269 Серьги Альтаир (925), вст. гранат cz</t>
  </si>
  <si>
    <t>5</t>
  </si>
  <si>
    <t>1000000891607 | 2014100 Кольцо Спаси и сохрани (925), 19,0 р.</t>
  </si>
  <si>
    <t>6</t>
  </si>
  <si>
    <t>1000001014081 | 2017169 Кольцо Лисичка (925), вст. изумруд cz</t>
  </si>
  <si>
    <t>7</t>
  </si>
  <si>
    <t>1000000946505 | 3341 * "Сплетённые любовники" (925)</t>
  </si>
  <si>
    <t>8</t>
  </si>
  <si>
    <t>1000000903904 | 3434 * "Дракон" (925)</t>
  </si>
  <si>
    <t>9</t>
  </si>
  <si>
    <t>1000000944556 | 3440 * "Жаба с монетой" (925)</t>
  </si>
  <si>
    <t>10</t>
  </si>
  <si>
    <t>1000000999976 | Гарн. Бутон (ПСР), 19,0 р., вст. агат черны</t>
  </si>
  <si>
    <t xml:space="preserve"> </t>
  </si>
  <si>
    <t>11</t>
  </si>
  <si>
    <t>1000000956535 | Гарн. Диана (ПСР), 18,0 р., вст. перл.мозаи</t>
  </si>
  <si>
    <t>12</t>
  </si>
  <si>
    <t>1000001000442 | Гарн. Кайма (ПСР), 18,0 р., вст. муранск.ст</t>
  </si>
  <si>
    <t>13</t>
  </si>
  <si>
    <t>1000000996968 | Гарн. Кружево (ПСР), 19,0 р., вст. сердолик</t>
  </si>
  <si>
    <t>14</t>
  </si>
  <si>
    <t>1000000781229 | Гарн. Листопад (ПСР), 18,5 р., вст. агат голуб</t>
  </si>
  <si>
    <t>15</t>
  </si>
  <si>
    <t>1000000957792 | Гарн. Магнолия (ПСР), 19,0 р., вст. ав. индиго</t>
  </si>
  <si>
    <t>16</t>
  </si>
  <si>
    <t>1000000873122 | Гарн. Марсель-М (ПСР), 18,0 р., вст. гор.хр. cz</t>
  </si>
  <si>
    <t>17</t>
  </si>
  <si>
    <t>1000000913057 | Гарн. Модерн (ПСР), 18,5 р., вст. изумруд ст</t>
  </si>
  <si>
    <t>18</t>
  </si>
  <si>
    <t>1000000726428 | Гарн. Песенка (ПСР), 18,0 р., вст. перл. чёрн</t>
  </si>
  <si>
    <t>шт.</t>
  </si>
  <si>
    <t>19</t>
  </si>
  <si>
    <t>1000000874792 | Гарн. Риал-М (ПСР), 18,0 р., вст. гор.хр. cz</t>
  </si>
  <si>
    <t>20</t>
  </si>
  <si>
    <t>1000000996760 | Гарн. Римини (ПСР), 18,5 р., вст. зол топ cz</t>
  </si>
  <si>
    <t>21</t>
  </si>
  <si>
    <t>1000000997286 | Гарн. Тиви (ПСР), 18,0 р., вст. гелиотис</t>
  </si>
  <si>
    <t>22</t>
  </si>
  <si>
    <t>1000000687507 | Гарн. Шайба б. (ПСР), 19,0 р., вст. кош.гл.</t>
  </si>
  <si>
    <t>23</t>
  </si>
  <si>
    <t>1000000997583 | Гарн. Эллипс (ПСР), 18,5 р., вст. малахит</t>
  </si>
  <si>
    <t>24</t>
  </si>
  <si>
    <t>1000000881424 | Цепь ЦСА-6 кв 50 (925)</t>
  </si>
  <si>
    <t>25</t>
  </si>
  <si>
    <t>Транспортные услуги ЕМС Почта</t>
  </si>
  <si>
    <t>шт</t>
  </si>
  <si>
    <t>26</t>
  </si>
  <si>
    <t>1000001007588 | 1262100 Кольцо Пастораль (925), 19,0 р., вст. топ.гол.ст, сапфир cz, гранат cz, роз.кв.cz</t>
  </si>
  <si>
    <t>27</t>
  </si>
  <si>
    <t>1000001007885 | 1262200 Серьги Пастораль (925), вст. топ.гол.ст, сапфир cz, роз.кв.cz, гранат cz</t>
  </si>
  <si>
    <t>28</t>
  </si>
  <si>
    <t>1000001018133 | 3002300 Крест Ангел - хранитель (925)</t>
  </si>
  <si>
    <t>29</t>
  </si>
  <si>
    <t>1000000827125 | Кольцо 2014 (925), 20,0 р.</t>
  </si>
  <si>
    <t>30</t>
  </si>
  <si>
    <t>1000000580730 | Цепь ЦСА-5гч 035/70 (925)</t>
  </si>
  <si>
    <t>Итого:</t>
  </si>
  <si>
    <t xml:space="preserve">Без НДС ! ! ! </t>
  </si>
  <si>
    <t>Внимание!  Организация не является налогоплательщиком НДС на основании ст.346.11 главы 26.2 НК РФ</t>
  </si>
  <si>
    <t>Всего наименований 30, на сумму 18'478.00 руб.</t>
  </si>
  <si>
    <t>Восемнадцать тысяч четыреста семьдесят восемь рублей 00 копеек</t>
  </si>
  <si>
    <t>Руководитель</t>
  </si>
  <si>
    <t>(Казаков К. А.)</t>
  </si>
  <si>
    <t>Бухгалтер</t>
  </si>
  <si>
    <t>(Казакова Л.Е.)</t>
  </si>
  <si>
    <t>elena.nsk</t>
  </si>
  <si>
    <t>Nata_hd</t>
  </si>
  <si>
    <t xml:space="preserve">Vikulja
</t>
  </si>
  <si>
    <t>Lysmo</t>
  </si>
  <si>
    <t xml:space="preserve">Галаген
</t>
  </si>
  <si>
    <t xml:space="preserve">АсяПо
</t>
  </si>
  <si>
    <t>Ник</t>
  </si>
  <si>
    <t>Сумма с ОРГ</t>
  </si>
  <si>
    <t>Трансп</t>
  </si>
  <si>
    <t>Итого</t>
  </si>
  <si>
    <t xml:space="preserve">souris </t>
  </si>
  <si>
    <t>31</t>
  </si>
  <si>
    <t>1000001008653 | 1273169 Кольцо Сфера (925), 18,5 р., вст. изумруд cz, гор.хр. cz</t>
  </si>
  <si>
    <t>32</t>
  </si>
  <si>
    <t>1000001008707 | 1273269 Серьги Сфера (925), вст. изумруд cz, гор.хр. cz</t>
  </si>
  <si>
    <t>33</t>
  </si>
  <si>
    <t>1000000887983 | 2003169 Кольцо Кролик (925), вст. рубин cz</t>
  </si>
  <si>
    <t>34</t>
  </si>
  <si>
    <t>1000001006758 | 2022109 Кольцо Гепард (925), вст. аметист cz</t>
  </si>
  <si>
    <t>35</t>
  </si>
  <si>
    <t>1000000873740 | Гарн. Орхидея-М (ПСР), 18,5 р., вст. гранат cz</t>
  </si>
  <si>
    <t>36</t>
  </si>
  <si>
    <t>Зелёный янтарь серьги без оправы (ПСР)</t>
  </si>
  <si>
    <t>Olyasha</t>
  </si>
  <si>
    <t xml:space="preserve">lev_koshka </t>
  </si>
  <si>
    <t>rusansk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</si>
</sst>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1" fontId="0" fillId="0" borderId="14" xfId="0" applyNumberFormat="1" applyFill="1" applyBorder="1" applyAlignment="1">
      <alignment/>
    </xf>
    <xf numFmtId="1" fontId="0" fillId="0" borderId="15" xfId="0" applyNumberFormat="1" applyFill="1" applyBorder="1" applyAlignment="1">
      <alignment/>
    </xf>
    <xf numFmtId="1" fontId="0" fillId="0" borderId="12" xfId="0" applyNumberFormat="1" applyFill="1" applyBorder="1" applyAlignment="1">
      <alignment/>
    </xf>
    <xf numFmtId="1" fontId="4" fillId="0" borderId="16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/>
    </xf>
    <xf numFmtId="1" fontId="0" fillId="0" borderId="18" xfId="0" applyNumberFormat="1" applyFill="1" applyBorder="1" applyAlignment="1">
      <alignment/>
    </xf>
    <xf numFmtId="1" fontId="4" fillId="0" borderId="18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1" fontId="0" fillId="0" borderId="16" xfId="0" applyNumberFormat="1" applyFill="1" applyBorder="1" applyAlignment="1">
      <alignment/>
    </xf>
    <xf numFmtId="1" fontId="4" fillId="0" borderId="12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1" fontId="4" fillId="0" borderId="21" xfId="0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1" fontId="4" fillId="0" borderId="23" xfId="0" applyNumberFormat="1" applyFont="1" applyFill="1" applyBorder="1" applyAlignment="1">
      <alignment/>
    </xf>
    <xf numFmtId="1" fontId="4" fillId="0" borderId="24" xfId="0" applyNumberFormat="1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1" fontId="0" fillId="0" borderId="26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27" xfId="0" applyNumberFormat="1" applyBorder="1" applyAlignment="1">
      <alignment horizontal="right" vertical="top"/>
    </xf>
    <xf numFmtId="2" fontId="0" fillId="0" borderId="13" xfId="0" applyNumberFormat="1" applyBorder="1" applyAlignment="1">
      <alignment horizontal="right" vertical="top"/>
    </xf>
    <xf numFmtId="0" fontId="4" fillId="0" borderId="11" xfId="0" applyFont="1" applyBorder="1" applyAlignment="1">
      <alignment horizontal="right" vertical="center"/>
    </xf>
    <xf numFmtId="1" fontId="0" fillId="0" borderId="28" xfId="0" applyNumberForma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2" fontId="0" fillId="0" borderId="28" xfId="0" applyNumberFormat="1" applyBorder="1" applyAlignment="1">
      <alignment horizontal="right" vertical="center"/>
    </xf>
    <xf numFmtId="4" fontId="1" fillId="0" borderId="0" xfId="0" applyNumberFormat="1" applyFont="1" applyAlignment="1">
      <alignment horizontal="right" vertical="top"/>
    </xf>
    <xf numFmtId="0" fontId="0" fillId="0" borderId="29" xfId="0" applyBorder="1" applyAlignment="1">
      <alignment horizontal="center" vertical="top"/>
    </xf>
    <xf numFmtId="0" fontId="0" fillId="0" borderId="13" xfId="0" applyBorder="1" applyAlignment="1">
      <alignment horizontal="left" vertical="top" wrapText="1"/>
    </xf>
    <xf numFmtId="1" fontId="0" fillId="0" borderId="13" xfId="0" applyNumberFormat="1" applyBorder="1" applyAlignment="1">
      <alignment horizontal="right" vertical="top"/>
    </xf>
    <xf numFmtId="0" fontId="0" fillId="0" borderId="13" xfId="0" applyBorder="1" applyAlignment="1">
      <alignment horizontal="left" vertical="top"/>
    </xf>
    <xf numFmtId="4" fontId="0" fillId="0" borderId="27" xfId="0" applyNumberFormat="1" applyBorder="1" applyAlignment="1">
      <alignment horizontal="right" vertical="top"/>
    </xf>
    <xf numFmtId="4" fontId="0" fillId="0" borderId="13" xfId="0" applyNumberFormat="1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vertical="top"/>
    </xf>
    <xf numFmtId="0" fontId="2" fillId="0" borderId="16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2" fillId="0" borderId="15" xfId="0" applyFont="1" applyBorder="1" applyAlignment="1">
      <alignment vertical="top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0" fillId="0" borderId="18" xfId="0" applyBorder="1" applyAlignment="1">
      <alignment/>
    </xf>
    <xf numFmtId="1" fontId="4" fillId="0" borderId="14" xfId="0" applyNumberFormat="1" applyFont="1" applyFill="1" applyBorder="1" applyAlignment="1">
      <alignment/>
    </xf>
    <xf numFmtId="1" fontId="4" fillId="0" borderId="26" xfId="0" applyNumberFormat="1" applyFont="1" applyFill="1" applyBorder="1" applyAlignment="1">
      <alignment/>
    </xf>
    <xf numFmtId="2" fontId="0" fillId="0" borderId="26" xfId="0" applyNumberFormat="1" applyFill="1" applyBorder="1" applyAlignment="1">
      <alignment/>
    </xf>
    <xf numFmtId="0" fontId="39" fillId="0" borderId="0" xfId="0" applyFont="1" applyAlignment="1">
      <alignment/>
    </xf>
    <xf numFmtId="1" fontId="0" fillId="0" borderId="0" xfId="0" applyNumberFormat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69"/>
  <sheetViews>
    <sheetView tabSelected="1" zoomScalePageLayoutView="0" workbookViewId="0" topLeftCell="A15">
      <selection activeCell="D23" sqref="D23:Q24"/>
    </sheetView>
  </sheetViews>
  <sheetFormatPr defaultColWidth="3.5" defaultRowHeight="11.25"/>
  <cols>
    <col min="1" max="1" width="1.66796875" style="0" customWidth="1"/>
    <col min="2" max="16" width="3.5" style="0" customWidth="1"/>
    <col min="17" max="17" width="33.16015625" style="0" customWidth="1"/>
    <col min="18" max="33" width="3.5" style="0" customWidth="1"/>
    <col min="34" max="34" width="8.33203125" style="19" customWidth="1"/>
    <col min="35" max="35" width="0.65625" style="19" hidden="1" customWidth="1"/>
    <col min="36" max="36" width="8.5" style="19" customWidth="1"/>
    <col min="37" max="37" width="12.66015625" style="19" customWidth="1"/>
    <col min="38" max="38" width="7" style="19" customWidth="1"/>
    <col min="39" max="39" width="6.66015625" style="19" customWidth="1"/>
    <col min="40" max="41" width="5.16015625" style="0" bestFit="1" customWidth="1"/>
  </cols>
  <sheetData>
    <row r="1" spans="2:33" ht="11.25" customHeight="1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</row>
    <row r="2" spans="2:33" ht="11.25" customHeight="1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</row>
    <row r="3" spans="2:33" ht="11.25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</row>
    <row r="5" spans="2:33" ht="13.5" customHeight="1">
      <c r="B5" s="68" t="s">
        <v>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</row>
    <row r="6" ht="12" customHeight="1"/>
    <row r="7" spans="2:39" ht="17.25" customHeight="1">
      <c r="B7" s="69" t="s">
        <v>2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 t="s">
        <v>3</v>
      </c>
      <c r="U7" s="70"/>
      <c r="V7" s="70"/>
      <c r="W7" s="61" t="s">
        <v>4</v>
      </c>
      <c r="X7" s="61"/>
      <c r="Y7" s="61"/>
      <c r="Z7" s="61"/>
      <c r="AA7" s="61"/>
      <c r="AB7" s="61"/>
      <c r="AC7" s="61"/>
      <c r="AD7" s="61"/>
      <c r="AE7" s="61"/>
      <c r="AF7" s="61"/>
      <c r="AG7" s="61"/>
      <c r="AH7" s="20"/>
      <c r="AI7" s="20"/>
      <c r="AJ7" s="21"/>
      <c r="AK7" s="21"/>
      <c r="AL7" s="21"/>
      <c r="AM7" s="21"/>
    </row>
    <row r="8" spans="2:39" ht="15" customHeight="1"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2" t="s">
        <v>5</v>
      </c>
      <c r="U8" s="62"/>
      <c r="V8" s="62"/>
      <c r="W8" s="71" t="s">
        <v>6</v>
      </c>
      <c r="X8" s="71"/>
      <c r="Y8" s="71"/>
      <c r="Z8" s="71"/>
      <c r="AA8" s="71"/>
      <c r="AB8" s="71"/>
      <c r="AC8" s="71"/>
      <c r="AD8" s="71"/>
      <c r="AE8" s="71"/>
      <c r="AF8" s="71"/>
      <c r="AG8" s="71"/>
      <c r="AH8" s="20"/>
      <c r="AI8" s="20"/>
      <c r="AJ8" s="21"/>
      <c r="AK8" s="21"/>
      <c r="AL8" s="21"/>
      <c r="AM8" s="21"/>
    </row>
    <row r="9" spans="2:39" ht="9" customHeight="1">
      <c r="B9" s="73" t="s">
        <v>7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62"/>
      <c r="U9" s="62"/>
      <c r="V9" s="62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2"/>
      <c r="AH9" s="20"/>
      <c r="AI9" s="20"/>
      <c r="AJ9" s="21"/>
      <c r="AK9" s="21"/>
      <c r="AL9" s="21"/>
      <c r="AM9" s="21"/>
    </row>
    <row r="10" spans="2:39" ht="12.75" customHeight="1">
      <c r="B10" s="61" t="s">
        <v>8</v>
      </c>
      <c r="C10" s="61"/>
      <c r="D10" s="61"/>
      <c r="E10" s="61"/>
      <c r="F10" s="61"/>
      <c r="G10" s="61"/>
      <c r="H10" s="61"/>
      <c r="I10" s="61"/>
      <c r="J10" s="61"/>
      <c r="K10" s="61" t="s">
        <v>9</v>
      </c>
      <c r="L10" s="61"/>
      <c r="M10" s="61"/>
      <c r="N10" s="61"/>
      <c r="O10" s="61"/>
      <c r="P10" s="61"/>
      <c r="Q10" s="61"/>
      <c r="R10" s="61"/>
      <c r="S10" s="61"/>
      <c r="T10" s="62" t="s">
        <v>5</v>
      </c>
      <c r="U10" s="62"/>
      <c r="V10" s="62"/>
      <c r="W10" s="63" t="s">
        <v>10</v>
      </c>
      <c r="X10" s="63"/>
      <c r="Y10" s="63"/>
      <c r="Z10" s="63"/>
      <c r="AA10" s="63"/>
      <c r="AB10" s="63"/>
      <c r="AC10" s="63"/>
      <c r="AD10" s="63"/>
      <c r="AE10" s="63"/>
      <c r="AF10" s="63"/>
      <c r="AG10" s="64"/>
      <c r="AH10" s="20"/>
      <c r="AI10" s="20"/>
      <c r="AJ10" s="21"/>
      <c r="AK10" s="21"/>
      <c r="AL10" s="21"/>
      <c r="AM10" s="22"/>
    </row>
    <row r="11" spans="2:39" ht="12" customHeight="1">
      <c r="B11" s="65" t="s">
        <v>11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2"/>
      <c r="U11" s="62"/>
      <c r="V11" s="62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4"/>
      <c r="AH11" s="20"/>
      <c r="AI11" s="20"/>
      <c r="AJ11" s="21"/>
      <c r="AK11" s="21"/>
      <c r="AL11" s="21"/>
      <c r="AM11" s="22"/>
    </row>
    <row r="12" spans="2:39" ht="13.5" customHeight="1"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2"/>
      <c r="U12" s="62"/>
      <c r="V12" s="62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4"/>
      <c r="AH12" s="20"/>
      <c r="AI12" s="20"/>
      <c r="AJ12" s="21"/>
      <c r="AK12" s="21"/>
      <c r="AL12" s="21"/>
      <c r="AM12" s="22"/>
    </row>
    <row r="13" spans="2:39" ht="9" customHeight="1">
      <c r="B13" s="66" t="s">
        <v>12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2"/>
      <c r="U13" s="62"/>
      <c r="V13" s="62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4"/>
      <c r="AH13" s="20"/>
      <c r="AI13" s="20"/>
      <c r="AJ13" s="21"/>
      <c r="AK13" s="21"/>
      <c r="AL13" s="21"/>
      <c r="AM13" s="22"/>
    </row>
    <row r="14" spans="34:39" ht="11.25">
      <c r="AH14" s="20"/>
      <c r="AI14" s="20"/>
      <c r="AJ14" s="21"/>
      <c r="AK14" s="21"/>
      <c r="AL14" s="21"/>
      <c r="AM14" s="22"/>
    </row>
    <row r="15" spans="2:39" ht="11.25">
      <c r="B15" s="58" t="s">
        <v>13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20"/>
      <c r="AI15" s="20"/>
      <c r="AJ15" s="21"/>
      <c r="AK15" s="21"/>
      <c r="AL15" s="21"/>
      <c r="AM15" s="22"/>
    </row>
    <row r="16" spans="2:39" ht="11.25"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20"/>
      <c r="AI16" s="20"/>
      <c r="AJ16" s="21"/>
      <c r="AK16" s="21"/>
      <c r="AL16" s="21"/>
      <c r="AM16" s="22"/>
    </row>
    <row r="17" spans="2:39" ht="6.75" customHeight="1" thickBot="1"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20"/>
      <c r="AI17" s="20"/>
      <c r="AJ17" s="21"/>
      <c r="AK17" s="21"/>
      <c r="AL17" s="21"/>
      <c r="AM17" s="22"/>
    </row>
    <row r="18" spans="34:39" ht="6.75" customHeight="1">
      <c r="AH18" s="20"/>
      <c r="AI18" s="20"/>
      <c r="AJ18" s="21"/>
      <c r="AK18" s="21"/>
      <c r="AL18" s="21"/>
      <c r="AM18" s="22"/>
    </row>
    <row r="19" spans="2:39" ht="12.75">
      <c r="B19" s="60" t="s">
        <v>14</v>
      </c>
      <c r="C19" s="60"/>
      <c r="D19" s="60"/>
      <c r="E19" s="60"/>
      <c r="F19" s="38" t="s">
        <v>15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20"/>
      <c r="AI19" s="20"/>
      <c r="AJ19" s="21"/>
      <c r="AK19" s="21"/>
      <c r="AL19" s="21"/>
      <c r="AM19" s="22"/>
    </row>
    <row r="20" spans="34:39" ht="6.75" customHeight="1">
      <c r="AH20" s="20"/>
      <c r="AI20" s="20"/>
      <c r="AJ20" s="21"/>
      <c r="AK20" s="21"/>
      <c r="AL20" s="21"/>
      <c r="AM20" s="22"/>
    </row>
    <row r="21" spans="2:39" ht="12.75">
      <c r="B21" s="60" t="s">
        <v>16</v>
      </c>
      <c r="C21" s="60"/>
      <c r="D21" s="60"/>
      <c r="E21" s="60"/>
      <c r="F21" s="38" t="s">
        <v>17</v>
      </c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20"/>
      <c r="AI21" s="20"/>
      <c r="AJ21" s="21"/>
      <c r="AK21" s="21"/>
      <c r="AL21" s="21"/>
      <c r="AM21" s="22"/>
    </row>
    <row r="22" spans="34:39" ht="6.75" customHeight="1" thickBot="1">
      <c r="AH22" s="16"/>
      <c r="AI22" s="16"/>
      <c r="AJ22" s="13"/>
      <c r="AK22" s="13"/>
      <c r="AL22" s="13"/>
      <c r="AM22" s="26"/>
    </row>
    <row r="23" spans="2:39" ht="12" thickBot="1">
      <c r="B23" s="56" t="s">
        <v>18</v>
      </c>
      <c r="C23" s="56"/>
      <c r="D23" s="57" t="s">
        <v>19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 t="s">
        <v>20</v>
      </c>
      <c r="S23" s="57"/>
      <c r="T23" s="57"/>
      <c r="U23" s="57" t="s">
        <v>21</v>
      </c>
      <c r="V23" s="57"/>
      <c r="W23" s="57" t="s">
        <v>22</v>
      </c>
      <c r="X23" s="57"/>
      <c r="Y23" s="57"/>
      <c r="Z23" s="57" t="s">
        <v>23</v>
      </c>
      <c r="AA23" s="57"/>
      <c r="AB23" s="57"/>
      <c r="AC23" s="57"/>
      <c r="AD23" s="55" t="s">
        <v>24</v>
      </c>
      <c r="AE23" s="55"/>
      <c r="AF23" s="55"/>
      <c r="AG23" s="55"/>
      <c r="AH23" s="27" t="s">
        <v>104</v>
      </c>
      <c r="AI23" s="23"/>
      <c r="AJ23" s="12" t="s">
        <v>24</v>
      </c>
      <c r="AK23" s="25" t="s">
        <v>105</v>
      </c>
      <c r="AL23" s="25" t="s">
        <v>106</v>
      </c>
      <c r="AM23" s="14" t="s">
        <v>107</v>
      </c>
    </row>
    <row r="24" spans="2:39" ht="11.25">
      <c r="B24" s="56"/>
      <c r="C24" s="56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5"/>
      <c r="AE24" s="55"/>
      <c r="AF24" s="55"/>
      <c r="AG24" s="55"/>
      <c r="AH24" s="28"/>
      <c r="AI24" s="24"/>
      <c r="AJ24" s="17"/>
      <c r="AK24" s="17"/>
      <c r="AL24" s="17"/>
      <c r="AM24" s="18"/>
    </row>
    <row r="25" spans="2:39" ht="11.25">
      <c r="B25" s="48" t="s">
        <v>25</v>
      </c>
      <c r="C25" s="48"/>
      <c r="D25" s="49" t="s">
        <v>26</v>
      </c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50">
        <v>1</v>
      </c>
      <c r="S25" s="50">
        <v>1</v>
      </c>
      <c r="T25" s="50">
        <v>1</v>
      </c>
      <c r="U25" s="51" t="s">
        <v>27</v>
      </c>
      <c r="V25" s="51"/>
      <c r="W25" s="42">
        <v>4.6</v>
      </c>
      <c r="X25" s="42">
        <v>4.6</v>
      </c>
      <c r="Y25" s="42">
        <v>4.6</v>
      </c>
      <c r="Z25" s="42">
        <v>735</v>
      </c>
      <c r="AA25" s="42">
        <v>735</v>
      </c>
      <c r="AB25" s="42">
        <v>735</v>
      </c>
      <c r="AC25" s="42">
        <v>735</v>
      </c>
      <c r="AD25" s="41">
        <v>735</v>
      </c>
      <c r="AE25" s="41">
        <v>735</v>
      </c>
      <c r="AF25" s="41">
        <v>735</v>
      </c>
      <c r="AG25" s="42">
        <v>735</v>
      </c>
      <c r="AH25" s="9" t="s">
        <v>98</v>
      </c>
      <c r="AI25" s="10"/>
      <c r="AJ25" s="11"/>
      <c r="AK25" s="11"/>
      <c r="AL25" s="11"/>
      <c r="AM25" s="29"/>
    </row>
    <row r="26" spans="2:39" ht="11.25">
      <c r="B26" s="48" t="s">
        <v>28</v>
      </c>
      <c r="C26" s="48"/>
      <c r="D26" s="49" t="s">
        <v>29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>
        <v>1</v>
      </c>
      <c r="S26" s="50">
        <v>1</v>
      </c>
      <c r="T26" s="50">
        <v>1</v>
      </c>
      <c r="U26" s="51" t="s">
        <v>27</v>
      </c>
      <c r="V26" s="51"/>
      <c r="W26" s="42">
        <v>7.4</v>
      </c>
      <c r="X26" s="42">
        <v>7.4</v>
      </c>
      <c r="Y26" s="42">
        <v>7.4</v>
      </c>
      <c r="Z26" s="53">
        <v>1290</v>
      </c>
      <c r="AA26" s="53">
        <v>1290</v>
      </c>
      <c r="AB26" s="53">
        <v>1290</v>
      </c>
      <c r="AC26" s="53">
        <v>1290</v>
      </c>
      <c r="AD26" s="52">
        <v>1290</v>
      </c>
      <c r="AE26" s="52">
        <v>1290</v>
      </c>
      <c r="AF26" s="52">
        <v>1290</v>
      </c>
      <c r="AG26" s="53">
        <v>1290</v>
      </c>
      <c r="AH26" s="30" t="s">
        <v>98</v>
      </c>
      <c r="AI26" s="20"/>
      <c r="AJ26" s="21"/>
      <c r="AK26" s="21"/>
      <c r="AL26" s="21"/>
      <c r="AM26" s="31"/>
    </row>
    <row r="27" spans="2:39" ht="11.25">
      <c r="B27" s="48" t="s">
        <v>57</v>
      </c>
      <c r="C27" s="48"/>
      <c r="D27" s="49" t="s">
        <v>58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50">
        <v>1</v>
      </c>
      <c r="S27" s="50">
        <v>1</v>
      </c>
      <c r="T27" s="50">
        <v>1</v>
      </c>
      <c r="U27" s="51" t="s">
        <v>27</v>
      </c>
      <c r="V27" s="51"/>
      <c r="W27" s="54" t="s">
        <v>46</v>
      </c>
      <c r="X27" s="54"/>
      <c r="Y27" s="54"/>
      <c r="Z27" s="42">
        <v>959</v>
      </c>
      <c r="AA27" s="42">
        <v>959</v>
      </c>
      <c r="AB27" s="42">
        <v>959</v>
      </c>
      <c r="AC27" s="42">
        <v>959</v>
      </c>
      <c r="AD27" s="41">
        <v>959</v>
      </c>
      <c r="AE27" s="41">
        <v>959</v>
      </c>
      <c r="AF27" s="41">
        <v>959</v>
      </c>
      <c r="AG27" s="42">
        <v>959</v>
      </c>
      <c r="AH27" s="30" t="s">
        <v>98</v>
      </c>
      <c r="AI27" s="20"/>
      <c r="AJ27" s="21"/>
      <c r="AK27" s="21"/>
      <c r="AL27" s="21"/>
      <c r="AM27" s="31"/>
    </row>
    <row r="28" spans="2:39" ht="11.25">
      <c r="B28" s="48" t="s">
        <v>66</v>
      </c>
      <c r="C28" s="48"/>
      <c r="D28" s="49" t="s">
        <v>67</v>
      </c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50">
        <v>1</v>
      </c>
      <c r="S28" s="50">
        <v>1</v>
      </c>
      <c r="T28" s="50">
        <v>1</v>
      </c>
      <c r="U28" s="51" t="s">
        <v>63</v>
      </c>
      <c r="V28" s="51"/>
      <c r="W28" s="54" t="s">
        <v>46</v>
      </c>
      <c r="X28" s="54"/>
      <c r="Y28" s="54"/>
      <c r="Z28" s="42">
        <v>608</v>
      </c>
      <c r="AA28" s="42">
        <v>608</v>
      </c>
      <c r="AB28" s="42">
        <v>608</v>
      </c>
      <c r="AC28" s="42">
        <v>608</v>
      </c>
      <c r="AD28" s="41">
        <v>608</v>
      </c>
      <c r="AE28" s="41">
        <v>608</v>
      </c>
      <c r="AF28" s="41">
        <v>608</v>
      </c>
      <c r="AG28" s="42">
        <v>608</v>
      </c>
      <c r="AH28" s="30" t="s">
        <v>98</v>
      </c>
      <c r="AI28" s="20"/>
      <c r="AJ28" s="21"/>
      <c r="AK28" s="21"/>
      <c r="AL28" s="21"/>
      <c r="AM28" s="31"/>
    </row>
    <row r="29" spans="2:39" ht="11.25">
      <c r="B29" s="48" t="s">
        <v>36</v>
      </c>
      <c r="C29" s="48"/>
      <c r="D29" s="49" t="s">
        <v>37</v>
      </c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50">
        <v>1</v>
      </c>
      <c r="S29" s="50">
        <v>1</v>
      </c>
      <c r="T29" s="50">
        <v>1</v>
      </c>
      <c r="U29" s="51" t="s">
        <v>27</v>
      </c>
      <c r="V29" s="51"/>
      <c r="W29" s="42">
        <v>6</v>
      </c>
      <c r="X29" s="42">
        <v>6</v>
      </c>
      <c r="Y29" s="42">
        <v>6</v>
      </c>
      <c r="Z29" s="42">
        <v>669</v>
      </c>
      <c r="AA29" s="42">
        <v>669</v>
      </c>
      <c r="AB29" s="42">
        <v>669</v>
      </c>
      <c r="AC29" s="42">
        <v>669</v>
      </c>
      <c r="AD29" s="41">
        <v>669</v>
      </c>
      <c r="AE29" s="41">
        <v>669</v>
      </c>
      <c r="AF29" s="41">
        <v>669</v>
      </c>
      <c r="AG29" s="42">
        <v>669</v>
      </c>
      <c r="AH29" s="30" t="s">
        <v>98</v>
      </c>
      <c r="AI29" s="20"/>
      <c r="AJ29" s="21"/>
      <c r="AK29" s="21"/>
      <c r="AL29" s="21"/>
      <c r="AM29" s="31"/>
    </row>
    <row r="30" spans="2:39" ht="11.25">
      <c r="B30" s="48" t="s">
        <v>38</v>
      </c>
      <c r="C30" s="48"/>
      <c r="D30" s="49" t="s">
        <v>39</v>
      </c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50">
        <v>1</v>
      </c>
      <c r="S30" s="50">
        <v>1</v>
      </c>
      <c r="T30" s="50">
        <v>1</v>
      </c>
      <c r="U30" s="51" t="s">
        <v>27</v>
      </c>
      <c r="V30" s="51"/>
      <c r="W30" s="42">
        <v>7.8</v>
      </c>
      <c r="X30" s="42">
        <v>7.8</v>
      </c>
      <c r="Y30" s="42">
        <v>7.8</v>
      </c>
      <c r="Z30" s="42">
        <v>727</v>
      </c>
      <c r="AA30" s="42">
        <v>727</v>
      </c>
      <c r="AB30" s="42">
        <v>727</v>
      </c>
      <c r="AC30" s="42">
        <v>727</v>
      </c>
      <c r="AD30" s="41">
        <v>727</v>
      </c>
      <c r="AE30" s="41">
        <v>727</v>
      </c>
      <c r="AF30" s="41">
        <v>727</v>
      </c>
      <c r="AG30" s="42">
        <v>727</v>
      </c>
      <c r="AH30" s="30" t="s">
        <v>98</v>
      </c>
      <c r="AI30" s="20"/>
      <c r="AJ30" s="21"/>
      <c r="AK30" s="21"/>
      <c r="AL30" s="21"/>
      <c r="AM30" s="31"/>
    </row>
    <row r="31" spans="2:39" ht="11.25">
      <c r="B31" s="48" t="s">
        <v>40</v>
      </c>
      <c r="C31" s="48"/>
      <c r="D31" s="49" t="s">
        <v>41</v>
      </c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50">
        <v>1</v>
      </c>
      <c r="S31" s="50">
        <v>1</v>
      </c>
      <c r="T31" s="50">
        <v>1</v>
      </c>
      <c r="U31" s="51" t="s">
        <v>27</v>
      </c>
      <c r="V31" s="51"/>
      <c r="W31" s="42">
        <v>10.2</v>
      </c>
      <c r="X31" s="42">
        <v>10.2</v>
      </c>
      <c r="Y31" s="42">
        <v>10.2</v>
      </c>
      <c r="Z31" s="42">
        <v>852</v>
      </c>
      <c r="AA31" s="42">
        <v>852</v>
      </c>
      <c r="AB31" s="42">
        <v>852</v>
      </c>
      <c r="AC31" s="42">
        <v>852</v>
      </c>
      <c r="AD31" s="41">
        <v>852</v>
      </c>
      <c r="AE31" s="41">
        <v>852</v>
      </c>
      <c r="AF31" s="41">
        <v>852</v>
      </c>
      <c r="AG31" s="42">
        <v>852</v>
      </c>
      <c r="AH31" s="30" t="s">
        <v>98</v>
      </c>
      <c r="AI31" s="20"/>
      <c r="AJ31" s="21"/>
      <c r="AK31" s="21"/>
      <c r="AL31" s="21"/>
      <c r="AM31" s="31"/>
    </row>
    <row r="32" spans="2:41" ht="11.25">
      <c r="B32" s="48" t="s">
        <v>42</v>
      </c>
      <c r="C32" s="48"/>
      <c r="D32" s="49" t="s">
        <v>43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50">
        <v>1</v>
      </c>
      <c r="S32" s="50">
        <v>1</v>
      </c>
      <c r="T32" s="50">
        <v>1</v>
      </c>
      <c r="U32" s="51" t="s">
        <v>27</v>
      </c>
      <c r="V32" s="51"/>
      <c r="W32" s="42">
        <v>6.7</v>
      </c>
      <c r="X32" s="42">
        <v>6.7</v>
      </c>
      <c r="Y32" s="42">
        <v>6.7</v>
      </c>
      <c r="Z32" s="42">
        <v>679</v>
      </c>
      <c r="AA32" s="42">
        <v>679</v>
      </c>
      <c r="AB32" s="42">
        <v>679</v>
      </c>
      <c r="AC32" s="42">
        <v>679</v>
      </c>
      <c r="AD32" s="41">
        <v>679</v>
      </c>
      <c r="AE32" s="41">
        <v>679</v>
      </c>
      <c r="AF32" s="41">
        <v>679</v>
      </c>
      <c r="AG32" s="42">
        <v>679</v>
      </c>
      <c r="AH32" s="15" t="s">
        <v>98</v>
      </c>
      <c r="AI32" s="16"/>
      <c r="AJ32" s="13">
        <f>SUM(AD25:AG32)/4</f>
        <v>6519</v>
      </c>
      <c r="AK32" s="26">
        <f>AJ32*1.15</f>
        <v>7496.849999999999</v>
      </c>
      <c r="AL32" s="13">
        <f>AJ32*500/24155</f>
        <v>134.94100600289795</v>
      </c>
      <c r="AM32" s="32">
        <f>AK32+AL32</f>
        <v>7631.791006002897</v>
      </c>
      <c r="AN32" s="77">
        <v>7500</v>
      </c>
      <c r="AO32" s="78">
        <f>AM32-AN32</f>
        <v>131.79100600289712</v>
      </c>
    </row>
    <row r="33" spans="2:39" ht="11.25">
      <c r="B33" s="48" t="s">
        <v>30</v>
      </c>
      <c r="C33" s="48"/>
      <c r="D33" s="49" t="s">
        <v>31</v>
      </c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50">
        <v>1</v>
      </c>
      <c r="S33" s="50">
        <v>1</v>
      </c>
      <c r="T33" s="50">
        <v>1</v>
      </c>
      <c r="U33" s="51" t="s">
        <v>27</v>
      </c>
      <c r="V33" s="51"/>
      <c r="W33" s="42">
        <v>8.1</v>
      </c>
      <c r="X33" s="42">
        <v>8.1</v>
      </c>
      <c r="Y33" s="42">
        <v>8.1</v>
      </c>
      <c r="Z33" s="42">
        <v>821</v>
      </c>
      <c r="AA33" s="42">
        <v>821</v>
      </c>
      <c r="AB33" s="42">
        <v>821</v>
      </c>
      <c r="AC33" s="42">
        <v>821</v>
      </c>
      <c r="AD33" s="41">
        <v>821</v>
      </c>
      <c r="AE33" s="41">
        <v>821</v>
      </c>
      <c r="AF33" s="41">
        <v>821</v>
      </c>
      <c r="AG33" s="42">
        <v>821</v>
      </c>
      <c r="AH33" s="9" t="s">
        <v>123</v>
      </c>
      <c r="AI33" s="10"/>
      <c r="AJ33" s="11"/>
      <c r="AK33" s="74"/>
      <c r="AL33" s="13"/>
      <c r="AM33" s="32"/>
    </row>
    <row r="34" spans="2:39" ht="11.25">
      <c r="B34" s="48" t="s">
        <v>32</v>
      </c>
      <c r="C34" s="48"/>
      <c r="D34" s="49" t="s">
        <v>33</v>
      </c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50">
        <v>1</v>
      </c>
      <c r="S34" s="50">
        <v>1</v>
      </c>
      <c r="T34" s="50">
        <v>1</v>
      </c>
      <c r="U34" s="51" t="s">
        <v>27</v>
      </c>
      <c r="V34" s="51"/>
      <c r="W34" s="42">
        <v>15.4</v>
      </c>
      <c r="X34" s="42">
        <v>15.4</v>
      </c>
      <c r="Y34" s="42">
        <v>15.4</v>
      </c>
      <c r="Z34" s="53">
        <v>1616</v>
      </c>
      <c r="AA34" s="53">
        <v>1616</v>
      </c>
      <c r="AB34" s="53">
        <v>1616</v>
      </c>
      <c r="AC34" s="53">
        <v>1616</v>
      </c>
      <c r="AD34" s="52">
        <v>1616</v>
      </c>
      <c r="AE34" s="52">
        <v>1616</v>
      </c>
      <c r="AF34" s="52">
        <v>1616</v>
      </c>
      <c r="AG34" s="53">
        <v>1616</v>
      </c>
      <c r="AH34" s="15" t="s">
        <v>123</v>
      </c>
      <c r="AI34" s="16"/>
      <c r="AJ34" s="13">
        <f>SUM(AD33:AG34)/4</f>
        <v>2437</v>
      </c>
      <c r="AK34" s="26">
        <f>AJ34*1.15</f>
        <v>2802.5499999999997</v>
      </c>
      <c r="AL34" s="13">
        <f aca="true" t="shared" si="0" ref="AL33:AL60">AJ34*500/24155</f>
        <v>50.44504243427862</v>
      </c>
      <c r="AM34" s="32">
        <f aca="true" t="shared" si="1" ref="AM33:AM60">AK34+AL34</f>
        <v>2852.9950424342783</v>
      </c>
    </row>
    <row r="35" spans="2:39" ht="11.25">
      <c r="B35" s="48" t="s">
        <v>34</v>
      </c>
      <c r="C35" s="48"/>
      <c r="D35" s="49" t="s">
        <v>35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50">
        <v>1</v>
      </c>
      <c r="S35" s="50">
        <v>1</v>
      </c>
      <c r="T35" s="50">
        <v>1</v>
      </c>
      <c r="U35" s="51" t="s">
        <v>27</v>
      </c>
      <c r="V35" s="51"/>
      <c r="W35" s="42">
        <v>4.8</v>
      </c>
      <c r="X35" s="42">
        <v>4.8</v>
      </c>
      <c r="Y35" s="42">
        <v>4.8</v>
      </c>
      <c r="Z35" s="42">
        <v>557</v>
      </c>
      <c r="AA35" s="42">
        <v>557</v>
      </c>
      <c r="AB35" s="42">
        <v>557</v>
      </c>
      <c r="AC35" s="42">
        <v>557</v>
      </c>
      <c r="AD35" s="41">
        <v>557</v>
      </c>
      <c r="AE35" s="41">
        <v>557</v>
      </c>
      <c r="AF35" s="41">
        <v>557</v>
      </c>
      <c r="AG35" s="42">
        <v>557</v>
      </c>
      <c r="AH35" s="33" t="s">
        <v>99</v>
      </c>
      <c r="AI35" s="34"/>
      <c r="AJ35" s="35">
        <f>AD35</f>
        <v>557</v>
      </c>
      <c r="AK35" s="26">
        <f>AJ35*1.15</f>
        <v>640.55</v>
      </c>
      <c r="AL35" s="13">
        <f t="shared" si="0"/>
        <v>11.529703995032085</v>
      </c>
      <c r="AM35" s="32">
        <f t="shared" si="1"/>
        <v>652.079703995032</v>
      </c>
    </row>
    <row r="36" spans="2:39" ht="11.25">
      <c r="B36" s="48" t="s">
        <v>44</v>
      </c>
      <c r="C36" s="48"/>
      <c r="D36" s="49" t="s">
        <v>45</v>
      </c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50">
        <v>1</v>
      </c>
      <c r="S36" s="50">
        <v>1</v>
      </c>
      <c r="T36" s="50">
        <v>1</v>
      </c>
      <c r="U36" s="51" t="s">
        <v>27</v>
      </c>
      <c r="V36" s="51"/>
      <c r="W36" s="54" t="s">
        <v>46</v>
      </c>
      <c r="X36" s="54"/>
      <c r="Y36" s="54"/>
      <c r="Z36" s="42">
        <v>328</v>
      </c>
      <c r="AA36" s="42">
        <v>328</v>
      </c>
      <c r="AB36" s="42">
        <v>328</v>
      </c>
      <c r="AC36" s="42">
        <v>328</v>
      </c>
      <c r="AD36" s="41">
        <v>328</v>
      </c>
      <c r="AE36" s="41">
        <v>328</v>
      </c>
      <c r="AF36" s="41">
        <v>328</v>
      </c>
      <c r="AG36" s="42">
        <v>328</v>
      </c>
      <c r="AH36" s="9" t="s">
        <v>101</v>
      </c>
      <c r="AI36" s="10"/>
      <c r="AJ36" s="11"/>
      <c r="AK36" s="26"/>
      <c r="AL36" s="13"/>
      <c r="AM36" s="32"/>
    </row>
    <row r="37" spans="2:39" ht="11.25">
      <c r="B37" s="48" t="s">
        <v>47</v>
      </c>
      <c r="C37" s="48"/>
      <c r="D37" s="49" t="s">
        <v>48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50">
        <v>1</v>
      </c>
      <c r="S37" s="50">
        <v>1</v>
      </c>
      <c r="T37" s="50">
        <v>1</v>
      </c>
      <c r="U37" s="51" t="s">
        <v>27</v>
      </c>
      <c r="V37" s="51"/>
      <c r="W37" s="54" t="s">
        <v>46</v>
      </c>
      <c r="X37" s="54"/>
      <c r="Y37" s="54"/>
      <c r="Z37" s="42">
        <v>352</v>
      </c>
      <c r="AA37" s="42">
        <v>352</v>
      </c>
      <c r="AB37" s="42">
        <v>352</v>
      </c>
      <c r="AC37" s="42">
        <v>352</v>
      </c>
      <c r="AD37" s="41">
        <v>352</v>
      </c>
      <c r="AE37" s="41">
        <v>352</v>
      </c>
      <c r="AF37" s="41">
        <v>352</v>
      </c>
      <c r="AG37" s="42">
        <v>352</v>
      </c>
      <c r="AH37" s="30" t="s">
        <v>101</v>
      </c>
      <c r="AI37" s="20"/>
      <c r="AJ37" s="21"/>
      <c r="AK37" s="26"/>
      <c r="AL37" s="13"/>
      <c r="AM37" s="32"/>
    </row>
    <row r="38" spans="2:39" ht="11.25">
      <c r="B38" s="48" t="s">
        <v>49</v>
      </c>
      <c r="C38" s="48"/>
      <c r="D38" s="49" t="s">
        <v>50</v>
      </c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50">
        <v>1</v>
      </c>
      <c r="S38" s="50">
        <v>1</v>
      </c>
      <c r="T38" s="50">
        <v>1</v>
      </c>
      <c r="U38" s="51" t="s">
        <v>27</v>
      </c>
      <c r="V38" s="51"/>
      <c r="W38" s="54" t="s">
        <v>46</v>
      </c>
      <c r="X38" s="54"/>
      <c r="Y38" s="54"/>
      <c r="Z38" s="42">
        <v>528</v>
      </c>
      <c r="AA38" s="42">
        <v>528</v>
      </c>
      <c r="AB38" s="42">
        <v>528</v>
      </c>
      <c r="AC38" s="42">
        <v>528</v>
      </c>
      <c r="AD38" s="41">
        <v>528</v>
      </c>
      <c r="AE38" s="41">
        <v>528</v>
      </c>
      <c r="AF38" s="41">
        <v>528</v>
      </c>
      <c r="AG38" s="42">
        <v>528</v>
      </c>
      <c r="AH38" s="30" t="s">
        <v>101</v>
      </c>
      <c r="AI38" s="20"/>
      <c r="AJ38" s="21"/>
      <c r="AK38" s="26"/>
      <c r="AL38" s="13"/>
      <c r="AM38" s="32"/>
    </row>
    <row r="39" spans="2:39" ht="11.25">
      <c r="B39" s="48" t="s">
        <v>51</v>
      </c>
      <c r="C39" s="48"/>
      <c r="D39" s="49" t="s">
        <v>52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50">
        <v>1</v>
      </c>
      <c r="S39" s="50">
        <v>1</v>
      </c>
      <c r="T39" s="50">
        <v>1</v>
      </c>
      <c r="U39" s="51" t="s">
        <v>27</v>
      </c>
      <c r="V39" s="51"/>
      <c r="W39" s="54" t="s">
        <v>46</v>
      </c>
      <c r="X39" s="54"/>
      <c r="Y39" s="54"/>
      <c r="Z39" s="42">
        <v>328</v>
      </c>
      <c r="AA39" s="42">
        <v>328</v>
      </c>
      <c r="AB39" s="42">
        <v>328</v>
      </c>
      <c r="AC39" s="42">
        <v>328</v>
      </c>
      <c r="AD39" s="41">
        <v>328</v>
      </c>
      <c r="AE39" s="41">
        <v>328</v>
      </c>
      <c r="AF39" s="41">
        <v>328</v>
      </c>
      <c r="AG39" s="42">
        <v>328</v>
      </c>
      <c r="AH39" s="30" t="s">
        <v>101</v>
      </c>
      <c r="AI39" s="20"/>
      <c r="AJ39" s="21"/>
      <c r="AK39" s="26"/>
      <c r="AL39" s="13"/>
      <c r="AM39" s="32"/>
    </row>
    <row r="40" spans="2:39" ht="11.25">
      <c r="B40" s="48" t="s">
        <v>53</v>
      </c>
      <c r="C40" s="48"/>
      <c r="D40" s="49" t="s">
        <v>54</v>
      </c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50">
        <v>1</v>
      </c>
      <c r="S40" s="50">
        <v>1</v>
      </c>
      <c r="T40" s="50">
        <v>1</v>
      </c>
      <c r="U40" s="51" t="s">
        <v>27</v>
      </c>
      <c r="V40" s="51"/>
      <c r="W40" s="54" t="s">
        <v>46</v>
      </c>
      <c r="X40" s="54"/>
      <c r="Y40" s="54"/>
      <c r="Z40" s="42">
        <v>416</v>
      </c>
      <c r="AA40" s="42">
        <v>416</v>
      </c>
      <c r="AB40" s="42">
        <v>416</v>
      </c>
      <c r="AC40" s="42">
        <v>416</v>
      </c>
      <c r="AD40" s="41">
        <v>416</v>
      </c>
      <c r="AE40" s="41">
        <v>416</v>
      </c>
      <c r="AF40" s="41">
        <v>416</v>
      </c>
      <c r="AG40" s="42">
        <v>416</v>
      </c>
      <c r="AH40" s="30" t="s">
        <v>101</v>
      </c>
      <c r="AI40" s="20"/>
      <c r="AJ40" s="21"/>
      <c r="AK40" s="26"/>
      <c r="AL40" s="13"/>
      <c r="AM40" s="32"/>
    </row>
    <row r="41" spans="2:39" ht="11.25">
      <c r="B41" s="48" t="s">
        <v>55</v>
      </c>
      <c r="C41" s="48"/>
      <c r="D41" s="49" t="s">
        <v>56</v>
      </c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50">
        <v>1</v>
      </c>
      <c r="S41" s="50">
        <v>1</v>
      </c>
      <c r="T41" s="50">
        <v>1</v>
      </c>
      <c r="U41" s="51" t="s">
        <v>27</v>
      </c>
      <c r="V41" s="51"/>
      <c r="W41" s="54" t="s">
        <v>46</v>
      </c>
      <c r="X41" s="54"/>
      <c r="Y41" s="54"/>
      <c r="Z41" s="42">
        <v>336</v>
      </c>
      <c r="AA41" s="42">
        <v>336</v>
      </c>
      <c r="AB41" s="42">
        <v>336</v>
      </c>
      <c r="AC41" s="42">
        <v>336</v>
      </c>
      <c r="AD41" s="41">
        <v>336</v>
      </c>
      <c r="AE41" s="41">
        <v>336</v>
      </c>
      <c r="AF41" s="41">
        <v>336</v>
      </c>
      <c r="AG41" s="42">
        <v>336</v>
      </c>
      <c r="AH41" s="30" t="s">
        <v>101</v>
      </c>
      <c r="AI41" s="20"/>
      <c r="AJ41" s="21"/>
      <c r="AK41" s="26"/>
      <c r="AL41" s="13"/>
      <c r="AM41" s="32"/>
    </row>
    <row r="42" spans="2:39" ht="11.25">
      <c r="B42" s="48" t="s">
        <v>59</v>
      </c>
      <c r="C42" s="48"/>
      <c r="D42" s="49" t="s">
        <v>60</v>
      </c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>
        <v>1</v>
      </c>
      <c r="S42" s="50">
        <v>1</v>
      </c>
      <c r="T42" s="50">
        <v>1</v>
      </c>
      <c r="U42" s="51" t="s">
        <v>27</v>
      </c>
      <c r="V42" s="51"/>
      <c r="W42" s="54" t="s">
        <v>46</v>
      </c>
      <c r="X42" s="54"/>
      <c r="Y42" s="54"/>
      <c r="Z42" s="42">
        <v>416</v>
      </c>
      <c r="AA42" s="42">
        <v>416</v>
      </c>
      <c r="AB42" s="42">
        <v>416</v>
      </c>
      <c r="AC42" s="42">
        <v>416</v>
      </c>
      <c r="AD42" s="41">
        <v>416</v>
      </c>
      <c r="AE42" s="41">
        <v>416</v>
      </c>
      <c r="AF42" s="41">
        <v>416</v>
      </c>
      <c r="AG42" s="42">
        <v>416</v>
      </c>
      <c r="AH42" s="30" t="s">
        <v>101</v>
      </c>
      <c r="AI42" s="20"/>
      <c r="AJ42" s="21"/>
      <c r="AK42" s="26"/>
      <c r="AL42" s="13"/>
      <c r="AM42" s="32"/>
    </row>
    <row r="43" spans="2:39" ht="11.25">
      <c r="B43" s="48" t="s">
        <v>61</v>
      </c>
      <c r="C43" s="48"/>
      <c r="D43" s="49" t="s">
        <v>62</v>
      </c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50">
        <v>1</v>
      </c>
      <c r="S43" s="50">
        <v>1</v>
      </c>
      <c r="T43" s="50">
        <v>1</v>
      </c>
      <c r="U43" s="51" t="s">
        <v>63</v>
      </c>
      <c r="V43" s="51"/>
      <c r="W43" s="54" t="s">
        <v>46</v>
      </c>
      <c r="X43" s="54"/>
      <c r="Y43" s="54"/>
      <c r="Z43" s="42">
        <v>368</v>
      </c>
      <c r="AA43" s="42">
        <v>368</v>
      </c>
      <c r="AB43" s="42">
        <v>368</v>
      </c>
      <c r="AC43" s="42">
        <v>368</v>
      </c>
      <c r="AD43" s="41">
        <v>368</v>
      </c>
      <c r="AE43" s="41">
        <v>368</v>
      </c>
      <c r="AF43" s="41">
        <v>368</v>
      </c>
      <c r="AG43" s="42">
        <v>368</v>
      </c>
      <c r="AH43" s="30" t="s">
        <v>101</v>
      </c>
      <c r="AI43" s="20"/>
      <c r="AJ43" s="21"/>
      <c r="AK43" s="26"/>
      <c r="AL43" s="13"/>
      <c r="AM43" s="32"/>
    </row>
    <row r="44" spans="2:39" ht="11.25">
      <c r="B44" s="48" t="s">
        <v>68</v>
      </c>
      <c r="C44" s="48"/>
      <c r="D44" s="49" t="s">
        <v>69</v>
      </c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>
        <v>1</v>
      </c>
      <c r="S44" s="50">
        <v>1</v>
      </c>
      <c r="T44" s="50">
        <v>1</v>
      </c>
      <c r="U44" s="51" t="s">
        <v>27</v>
      </c>
      <c r="V44" s="51"/>
      <c r="W44" s="54" t="s">
        <v>46</v>
      </c>
      <c r="X44" s="54"/>
      <c r="Y44" s="54"/>
      <c r="Z44" s="42">
        <v>480</v>
      </c>
      <c r="AA44" s="42">
        <v>480</v>
      </c>
      <c r="AB44" s="42">
        <v>480</v>
      </c>
      <c r="AC44" s="42">
        <v>480</v>
      </c>
      <c r="AD44" s="41">
        <v>480</v>
      </c>
      <c r="AE44" s="41">
        <v>480</v>
      </c>
      <c r="AF44" s="41">
        <v>480</v>
      </c>
      <c r="AG44" s="42">
        <v>480</v>
      </c>
      <c r="AH44" s="30" t="s">
        <v>101</v>
      </c>
      <c r="AI44" s="20"/>
      <c r="AJ44" s="21"/>
      <c r="AK44" s="26"/>
      <c r="AL44" s="13"/>
      <c r="AM44" s="32"/>
    </row>
    <row r="45" spans="2:39" ht="11.25">
      <c r="B45" s="48" t="s">
        <v>70</v>
      </c>
      <c r="C45" s="48"/>
      <c r="D45" s="49" t="s">
        <v>71</v>
      </c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50">
        <v>1</v>
      </c>
      <c r="S45" s="50">
        <v>1</v>
      </c>
      <c r="T45" s="50">
        <v>1</v>
      </c>
      <c r="U45" s="51" t="s">
        <v>27</v>
      </c>
      <c r="V45" s="51"/>
      <c r="W45" s="54" t="s">
        <v>46</v>
      </c>
      <c r="X45" s="54"/>
      <c r="Y45" s="54"/>
      <c r="Z45" s="42">
        <v>320</v>
      </c>
      <c r="AA45" s="42">
        <v>320</v>
      </c>
      <c r="AB45" s="42">
        <v>320</v>
      </c>
      <c r="AC45" s="42">
        <v>320</v>
      </c>
      <c r="AD45" s="41">
        <v>320</v>
      </c>
      <c r="AE45" s="41">
        <v>320</v>
      </c>
      <c r="AF45" s="41">
        <v>320</v>
      </c>
      <c r="AG45" s="42">
        <v>320</v>
      </c>
      <c r="AH45" s="30" t="s">
        <v>101</v>
      </c>
      <c r="AI45" s="20"/>
      <c r="AJ45" s="21"/>
      <c r="AK45" s="26"/>
      <c r="AL45" s="13"/>
      <c r="AM45" s="32"/>
    </row>
    <row r="46" spans="2:41" ht="11.25">
      <c r="B46" s="48" t="s">
        <v>72</v>
      </c>
      <c r="C46" s="48"/>
      <c r="D46" s="49" t="s">
        <v>73</v>
      </c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50">
        <v>1</v>
      </c>
      <c r="S46" s="50">
        <v>1</v>
      </c>
      <c r="T46" s="50">
        <v>1</v>
      </c>
      <c r="U46" s="51" t="s">
        <v>27</v>
      </c>
      <c r="V46" s="51"/>
      <c r="W46" s="54" t="s">
        <v>46</v>
      </c>
      <c r="X46" s="54"/>
      <c r="Y46" s="54"/>
      <c r="Z46" s="42">
        <v>608</v>
      </c>
      <c r="AA46" s="42">
        <v>608</v>
      </c>
      <c r="AB46" s="42">
        <v>608</v>
      </c>
      <c r="AC46" s="42">
        <v>608</v>
      </c>
      <c r="AD46" s="41">
        <v>608</v>
      </c>
      <c r="AE46" s="41">
        <v>608</v>
      </c>
      <c r="AF46" s="41">
        <v>608</v>
      </c>
      <c r="AG46" s="42">
        <v>608</v>
      </c>
      <c r="AH46" s="15" t="s">
        <v>101</v>
      </c>
      <c r="AI46" s="16"/>
      <c r="AJ46" s="13">
        <f>SUM(AD36:AG46)/4</f>
        <v>4480</v>
      </c>
      <c r="AK46" s="26">
        <f>AJ46*1.15</f>
        <v>5152</v>
      </c>
      <c r="AL46" s="13">
        <f t="shared" si="0"/>
        <v>92.73442351480026</v>
      </c>
      <c r="AM46" s="32">
        <f t="shared" si="1"/>
        <v>5244.7344235148</v>
      </c>
      <c r="AN46" s="77">
        <v>5152</v>
      </c>
      <c r="AO46" s="78">
        <f>AM46-AN46</f>
        <v>92.73442351480026</v>
      </c>
    </row>
    <row r="47" spans="2:39" ht="11.25">
      <c r="B47" s="48" t="s">
        <v>74</v>
      </c>
      <c r="C47" s="48"/>
      <c r="D47" s="49" t="s">
        <v>75</v>
      </c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50">
        <v>1</v>
      </c>
      <c r="S47" s="50">
        <v>1</v>
      </c>
      <c r="T47" s="50">
        <v>1</v>
      </c>
      <c r="U47" s="51" t="s">
        <v>27</v>
      </c>
      <c r="V47" s="51"/>
      <c r="W47" s="42">
        <v>5.73</v>
      </c>
      <c r="X47" s="42">
        <v>5.73</v>
      </c>
      <c r="Y47" s="42">
        <v>5.73</v>
      </c>
      <c r="Z47" s="42">
        <v>66.84</v>
      </c>
      <c r="AA47" s="42">
        <v>66.84</v>
      </c>
      <c r="AB47" s="42">
        <v>66.84</v>
      </c>
      <c r="AC47" s="42">
        <v>66.84</v>
      </c>
      <c r="AD47" s="41">
        <v>383</v>
      </c>
      <c r="AE47" s="41">
        <v>383</v>
      </c>
      <c r="AF47" s="41">
        <v>383</v>
      </c>
      <c r="AG47" s="42">
        <v>383</v>
      </c>
      <c r="AH47" s="33" t="s">
        <v>102</v>
      </c>
      <c r="AI47" s="34"/>
      <c r="AJ47" s="35">
        <f>AD47</f>
        <v>383</v>
      </c>
      <c r="AK47" s="26">
        <f>AJ47*1.15</f>
        <v>440.45</v>
      </c>
      <c r="AL47" s="13">
        <f t="shared" si="0"/>
        <v>7.927965224591182</v>
      </c>
      <c r="AM47" s="32">
        <f t="shared" si="1"/>
        <v>448.37796522459115</v>
      </c>
    </row>
    <row r="48" spans="2:39" ht="11.25">
      <c r="B48" s="48" t="s">
        <v>64</v>
      </c>
      <c r="C48" s="48"/>
      <c r="D48" s="49" t="s">
        <v>65</v>
      </c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>
        <v>1</v>
      </c>
      <c r="S48" s="50">
        <v>1</v>
      </c>
      <c r="T48" s="50">
        <v>1</v>
      </c>
      <c r="U48" s="51" t="s">
        <v>27</v>
      </c>
      <c r="V48" s="51"/>
      <c r="W48" s="54" t="s">
        <v>46</v>
      </c>
      <c r="X48" s="54"/>
      <c r="Y48" s="54"/>
      <c r="Z48" s="42">
        <v>401</v>
      </c>
      <c r="AA48" s="42">
        <v>401</v>
      </c>
      <c r="AB48" s="42">
        <v>401</v>
      </c>
      <c r="AC48" s="42">
        <v>401</v>
      </c>
      <c r="AD48" s="41">
        <v>401</v>
      </c>
      <c r="AE48" s="41">
        <v>401</v>
      </c>
      <c r="AF48" s="41">
        <v>401</v>
      </c>
      <c r="AG48" s="42">
        <v>401</v>
      </c>
      <c r="AH48" s="9" t="s">
        <v>108</v>
      </c>
      <c r="AI48" s="10"/>
      <c r="AJ48" s="11"/>
      <c r="AK48" s="75"/>
      <c r="AL48" s="13"/>
      <c r="AM48" s="32"/>
    </row>
    <row r="49" spans="2:39" ht="11.25">
      <c r="B49" s="48" t="s">
        <v>115</v>
      </c>
      <c r="C49" s="48"/>
      <c r="D49" s="49" t="s">
        <v>116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50">
        <v>1</v>
      </c>
      <c r="S49" s="50">
        <v>1</v>
      </c>
      <c r="T49" s="50">
        <v>1</v>
      </c>
      <c r="U49" s="51" t="s">
        <v>27</v>
      </c>
      <c r="V49" s="51"/>
      <c r="W49" s="42">
        <v>7</v>
      </c>
      <c r="X49" s="42">
        <v>7</v>
      </c>
      <c r="Y49" s="42">
        <v>7</v>
      </c>
      <c r="Z49" s="42">
        <v>781</v>
      </c>
      <c r="AA49" s="42">
        <v>781</v>
      </c>
      <c r="AB49" s="42">
        <v>781</v>
      </c>
      <c r="AC49" s="42">
        <v>781</v>
      </c>
      <c r="AD49" s="41">
        <v>781</v>
      </c>
      <c r="AE49" s="41">
        <v>781</v>
      </c>
      <c r="AF49" s="41">
        <v>781</v>
      </c>
      <c r="AG49" s="42">
        <v>781</v>
      </c>
      <c r="AH49" s="15" t="s">
        <v>108</v>
      </c>
      <c r="AI49" s="16"/>
      <c r="AJ49" s="13">
        <f>SUM(AD48:AG49)/4</f>
        <v>1182</v>
      </c>
      <c r="AK49" s="26">
        <f>AJ49*1.15</f>
        <v>1359.3</v>
      </c>
      <c r="AL49" s="13">
        <f t="shared" si="0"/>
        <v>24.46698406127096</v>
      </c>
      <c r="AM49" s="32">
        <f t="shared" si="1"/>
        <v>1383.766984061271</v>
      </c>
    </row>
    <row r="50" spans="2:39" ht="11.25">
      <c r="B50" s="48" t="s">
        <v>76</v>
      </c>
      <c r="C50" s="48"/>
      <c r="D50" s="49" t="s">
        <v>77</v>
      </c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50">
        <v>1</v>
      </c>
      <c r="S50" s="50">
        <v>1</v>
      </c>
      <c r="T50" s="50">
        <v>1</v>
      </c>
      <c r="U50" s="51" t="s">
        <v>78</v>
      </c>
      <c r="V50" s="51"/>
      <c r="W50" s="54" t="s">
        <v>46</v>
      </c>
      <c r="X50" s="54"/>
      <c r="Y50" s="54"/>
      <c r="Z50" s="42">
        <v>500</v>
      </c>
      <c r="AA50" s="42">
        <v>500</v>
      </c>
      <c r="AB50" s="42">
        <v>500</v>
      </c>
      <c r="AC50" s="42">
        <v>500</v>
      </c>
      <c r="AD50" s="41">
        <v>500</v>
      </c>
      <c r="AE50" s="41">
        <v>500</v>
      </c>
      <c r="AF50" s="41">
        <v>500</v>
      </c>
      <c r="AG50" s="41">
        <v>500</v>
      </c>
      <c r="AH50" s="20"/>
      <c r="AI50" s="20"/>
      <c r="AJ50" s="20"/>
      <c r="AK50" s="26"/>
      <c r="AL50" s="13"/>
      <c r="AM50" s="32"/>
    </row>
    <row r="51" spans="2:39" ht="11.25">
      <c r="B51" s="48" t="s">
        <v>79</v>
      </c>
      <c r="C51" s="48"/>
      <c r="D51" s="49" t="s">
        <v>80</v>
      </c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50">
        <v>1</v>
      </c>
      <c r="S51" s="50">
        <v>1</v>
      </c>
      <c r="T51" s="50">
        <v>1</v>
      </c>
      <c r="U51" s="51" t="s">
        <v>27</v>
      </c>
      <c r="V51" s="51"/>
      <c r="W51" s="42">
        <v>11.1</v>
      </c>
      <c r="X51" s="42">
        <v>11.1</v>
      </c>
      <c r="Y51" s="42">
        <v>11.1</v>
      </c>
      <c r="Z51" s="53">
        <v>1343</v>
      </c>
      <c r="AA51" s="53">
        <v>1343</v>
      </c>
      <c r="AB51" s="53">
        <v>1343</v>
      </c>
      <c r="AC51" s="53">
        <v>1343</v>
      </c>
      <c r="AD51" s="52">
        <v>1343</v>
      </c>
      <c r="AE51" s="52">
        <v>1343</v>
      </c>
      <c r="AF51" s="52">
        <v>1343</v>
      </c>
      <c r="AG51" s="53">
        <v>1343</v>
      </c>
      <c r="AH51" s="36" t="s">
        <v>100</v>
      </c>
      <c r="AI51" s="10"/>
      <c r="AJ51" s="11"/>
      <c r="AK51" s="74"/>
      <c r="AL51" s="13"/>
      <c r="AM51" s="32"/>
    </row>
    <row r="52" spans="2:39" ht="11.25">
      <c r="B52" s="48" t="s">
        <v>81</v>
      </c>
      <c r="C52" s="48"/>
      <c r="D52" s="49" t="s">
        <v>82</v>
      </c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50">
        <v>1</v>
      </c>
      <c r="S52" s="50">
        <v>1</v>
      </c>
      <c r="T52" s="50">
        <v>1</v>
      </c>
      <c r="U52" s="51" t="s">
        <v>27</v>
      </c>
      <c r="V52" s="51"/>
      <c r="W52" s="42">
        <v>7.9</v>
      </c>
      <c r="X52" s="42">
        <v>7.9</v>
      </c>
      <c r="Y52" s="42">
        <v>7.9</v>
      </c>
      <c r="Z52" s="53">
        <v>1136</v>
      </c>
      <c r="AA52" s="53">
        <v>1136</v>
      </c>
      <c r="AB52" s="53">
        <v>1136</v>
      </c>
      <c r="AC52" s="53">
        <v>1136</v>
      </c>
      <c r="AD52" s="52">
        <v>1136</v>
      </c>
      <c r="AE52" s="52">
        <v>1136</v>
      </c>
      <c r="AF52" s="52">
        <v>1136</v>
      </c>
      <c r="AG52" s="53">
        <v>1136</v>
      </c>
      <c r="AH52" s="30" t="s">
        <v>100</v>
      </c>
      <c r="AI52" s="20"/>
      <c r="AJ52" s="20"/>
      <c r="AK52" s="22"/>
      <c r="AL52" s="13"/>
      <c r="AM52" s="32"/>
    </row>
    <row r="53" spans="2:39" ht="11.25">
      <c r="B53" s="48" t="s">
        <v>109</v>
      </c>
      <c r="C53" s="48"/>
      <c r="D53" s="49" t="s">
        <v>110</v>
      </c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50">
        <v>1</v>
      </c>
      <c r="S53" s="50">
        <v>1</v>
      </c>
      <c r="T53" s="50">
        <v>1</v>
      </c>
      <c r="U53" s="51" t="s">
        <v>27</v>
      </c>
      <c r="V53" s="51"/>
      <c r="W53" s="42">
        <v>7.6</v>
      </c>
      <c r="X53" s="42">
        <v>7.6</v>
      </c>
      <c r="Y53" s="42">
        <v>7.6</v>
      </c>
      <c r="Z53" s="53">
        <v>1255</v>
      </c>
      <c r="AA53" s="53">
        <v>1255</v>
      </c>
      <c r="AB53" s="53">
        <v>1255</v>
      </c>
      <c r="AC53" s="53">
        <v>1255</v>
      </c>
      <c r="AD53" s="52">
        <v>1255</v>
      </c>
      <c r="AE53" s="52">
        <v>1255</v>
      </c>
      <c r="AF53" s="52">
        <v>1255</v>
      </c>
      <c r="AG53" s="53">
        <v>1255</v>
      </c>
      <c r="AH53" s="30" t="s">
        <v>100</v>
      </c>
      <c r="AI53" s="20"/>
      <c r="AJ53" s="20"/>
      <c r="AK53" s="22"/>
      <c r="AL53" s="13"/>
      <c r="AM53" s="32"/>
    </row>
    <row r="54" spans="2:39" ht="11.25">
      <c r="B54" s="48" t="s">
        <v>111</v>
      </c>
      <c r="C54" s="48"/>
      <c r="D54" s="49" t="s">
        <v>112</v>
      </c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50">
        <v>1</v>
      </c>
      <c r="S54" s="50">
        <v>1</v>
      </c>
      <c r="T54" s="50">
        <v>1</v>
      </c>
      <c r="U54" s="51" t="s">
        <v>27</v>
      </c>
      <c r="V54" s="51"/>
      <c r="W54" s="42">
        <v>15.4</v>
      </c>
      <c r="X54" s="42">
        <v>15.4</v>
      </c>
      <c r="Y54" s="42">
        <v>15.4</v>
      </c>
      <c r="Z54" s="53">
        <v>2356</v>
      </c>
      <c r="AA54" s="53">
        <v>2356</v>
      </c>
      <c r="AB54" s="53">
        <v>2356</v>
      </c>
      <c r="AC54" s="53">
        <v>2356</v>
      </c>
      <c r="AD54" s="52">
        <v>2356</v>
      </c>
      <c r="AE54" s="52">
        <v>2356</v>
      </c>
      <c r="AF54" s="52">
        <v>2356</v>
      </c>
      <c r="AG54" s="53">
        <v>2356</v>
      </c>
      <c r="AH54" s="30" t="s">
        <v>100</v>
      </c>
      <c r="AI54" s="20"/>
      <c r="AJ54" s="20"/>
      <c r="AK54" s="22"/>
      <c r="AL54" s="13"/>
      <c r="AM54" s="32"/>
    </row>
    <row r="55" spans="2:41" ht="11.25">
      <c r="B55" s="48" t="s">
        <v>117</v>
      </c>
      <c r="C55" s="48"/>
      <c r="D55" s="49" t="s">
        <v>118</v>
      </c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50">
        <v>1</v>
      </c>
      <c r="S55" s="50">
        <v>1</v>
      </c>
      <c r="T55" s="50">
        <v>1</v>
      </c>
      <c r="U55" s="51" t="s">
        <v>27</v>
      </c>
      <c r="V55" s="51"/>
      <c r="W55" s="54" t="s">
        <v>46</v>
      </c>
      <c r="X55" s="54"/>
      <c r="Y55" s="54"/>
      <c r="Z55" s="42">
        <v>626</v>
      </c>
      <c r="AA55" s="42">
        <v>626</v>
      </c>
      <c r="AB55" s="42">
        <v>626</v>
      </c>
      <c r="AC55" s="42">
        <v>626</v>
      </c>
      <c r="AD55" s="41">
        <v>626</v>
      </c>
      <c r="AE55" s="41">
        <v>626</v>
      </c>
      <c r="AF55" s="41">
        <v>626</v>
      </c>
      <c r="AG55" s="42">
        <v>626</v>
      </c>
      <c r="AH55" s="30" t="s">
        <v>100</v>
      </c>
      <c r="AI55" s="16"/>
      <c r="AJ55" s="16">
        <f>SUM(AD51:AG55)/4</f>
        <v>6716</v>
      </c>
      <c r="AK55" s="26">
        <f>AJ55*1.15</f>
        <v>7723.4</v>
      </c>
      <c r="AL55" s="13">
        <f t="shared" si="0"/>
        <v>139.01883667977646</v>
      </c>
      <c r="AM55" s="32">
        <f t="shared" si="1"/>
        <v>7862.418836679776</v>
      </c>
      <c r="AN55" s="77">
        <v>2851</v>
      </c>
      <c r="AO55" s="78">
        <f>AM55-AN55</f>
        <v>5011.418836679776</v>
      </c>
    </row>
    <row r="56" spans="2:39" ht="11.25">
      <c r="B56" s="48" t="s">
        <v>83</v>
      </c>
      <c r="C56" s="48"/>
      <c r="D56" s="49" t="s">
        <v>84</v>
      </c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50">
        <v>1</v>
      </c>
      <c r="S56" s="50">
        <v>1</v>
      </c>
      <c r="T56" s="50">
        <v>1</v>
      </c>
      <c r="U56" s="51" t="s">
        <v>27</v>
      </c>
      <c r="V56" s="51"/>
      <c r="W56" s="42">
        <v>3</v>
      </c>
      <c r="X56" s="42">
        <v>3</v>
      </c>
      <c r="Y56" s="42">
        <v>3</v>
      </c>
      <c r="Z56" s="42">
        <v>328</v>
      </c>
      <c r="AA56" s="42">
        <v>328</v>
      </c>
      <c r="AB56" s="42">
        <v>328</v>
      </c>
      <c r="AC56" s="42">
        <v>328</v>
      </c>
      <c r="AD56" s="41">
        <v>328</v>
      </c>
      <c r="AE56" s="41">
        <v>328</v>
      </c>
      <c r="AF56" s="41">
        <v>328</v>
      </c>
      <c r="AG56" s="42">
        <v>328</v>
      </c>
      <c r="AH56" s="9" t="s">
        <v>103</v>
      </c>
      <c r="AI56" s="10"/>
      <c r="AJ56" s="10"/>
      <c r="AK56" s="26"/>
      <c r="AL56" s="13"/>
      <c r="AM56" s="32"/>
    </row>
    <row r="57" spans="2:39" ht="11.25">
      <c r="B57" s="48" t="s">
        <v>85</v>
      </c>
      <c r="C57" s="48"/>
      <c r="D57" s="49" t="s">
        <v>86</v>
      </c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50">
        <v>1</v>
      </c>
      <c r="S57" s="50">
        <v>1</v>
      </c>
      <c r="T57" s="50">
        <v>1</v>
      </c>
      <c r="U57" s="51" t="s">
        <v>27</v>
      </c>
      <c r="V57" s="51"/>
      <c r="W57" s="42">
        <v>2.91</v>
      </c>
      <c r="X57" s="42">
        <v>2.91</v>
      </c>
      <c r="Y57" s="42">
        <v>2.91</v>
      </c>
      <c r="Z57" s="42">
        <v>178</v>
      </c>
      <c r="AA57" s="42">
        <v>178</v>
      </c>
      <c r="AB57" s="42">
        <v>178</v>
      </c>
      <c r="AC57" s="42">
        <v>178</v>
      </c>
      <c r="AD57" s="41">
        <v>178</v>
      </c>
      <c r="AE57" s="41">
        <v>178</v>
      </c>
      <c r="AF57" s="41">
        <v>178</v>
      </c>
      <c r="AG57" s="42">
        <v>178</v>
      </c>
      <c r="AH57" s="30" t="s">
        <v>103</v>
      </c>
      <c r="AI57" s="20"/>
      <c r="AJ57" s="20"/>
      <c r="AK57" s="26"/>
      <c r="AL57" s="13"/>
      <c r="AM57" s="32"/>
    </row>
    <row r="58" spans="2:40" ht="11.25">
      <c r="B58" s="48" t="s">
        <v>87</v>
      </c>
      <c r="C58" s="48"/>
      <c r="D58" s="49" t="s">
        <v>88</v>
      </c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50">
        <v>1</v>
      </c>
      <c r="S58" s="50">
        <v>1</v>
      </c>
      <c r="T58" s="50">
        <v>1</v>
      </c>
      <c r="U58" s="51" t="s">
        <v>27</v>
      </c>
      <c r="V58" s="51"/>
      <c r="W58" s="42">
        <v>4.16</v>
      </c>
      <c r="X58" s="42">
        <v>4.16</v>
      </c>
      <c r="Y58" s="42">
        <v>4.16</v>
      </c>
      <c r="Z58" s="42">
        <v>51.92</v>
      </c>
      <c r="AA58" s="42">
        <v>51.92</v>
      </c>
      <c r="AB58" s="42">
        <v>51.92</v>
      </c>
      <c r="AC58" s="42">
        <v>51.92</v>
      </c>
      <c r="AD58" s="41">
        <v>216</v>
      </c>
      <c r="AE58" s="41">
        <v>216</v>
      </c>
      <c r="AF58" s="41">
        <v>216</v>
      </c>
      <c r="AG58" s="42">
        <v>216</v>
      </c>
      <c r="AH58" s="15" t="s">
        <v>103</v>
      </c>
      <c r="AI58" s="16"/>
      <c r="AJ58" s="16">
        <f>SUM(AD56:AG58)/4</f>
        <v>722</v>
      </c>
      <c r="AK58" s="26">
        <f>AJ58*1.15</f>
        <v>830.3</v>
      </c>
      <c r="AL58" s="13">
        <f t="shared" si="0"/>
        <v>14.945145932519146</v>
      </c>
      <c r="AM58" s="32">
        <f t="shared" si="1"/>
        <v>845.2451459325191</v>
      </c>
      <c r="AN58" s="77">
        <v>850</v>
      </c>
    </row>
    <row r="59" spans="2:39" ht="11.25">
      <c r="B59" s="48" t="s">
        <v>113</v>
      </c>
      <c r="C59" s="48"/>
      <c r="D59" s="49" t="s">
        <v>114</v>
      </c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50">
        <v>1</v>
      </c>
      <c r="S59" s="50">
        <v>1</v>
      </c>
      <c r="T59" s="50">
        <v>1</v>
      </c>
      <c r="U59" s="51" t="s">
        <v>27</v>
      </c>
      <c r="V59" s="51"/>
      <c r="W59" s="42">
        <v>5.9</v>
      </c>
      <c r="X59" s="42">
        <v>5.9</v>
      </c>
      <c r="Y59" s="42">
        <v>5.9</v>
      </c>
      <c r="Z59" s="42">
        <v>709</v>
      </c>
      <c r="AA59" s="42">
        <v>709</v>
      </c>
      <c r="AB59" s="42">
        <v>709</v>
      </c>
      <c r="AC59" s="42">
        <v>709</v>
      </c>
      <c r="AD59" s="41">
        <v>709</v>
      </c>
      <c r="AE59" s="41">
        <v>709</v>
      </c>
      <c r="AF59" s="41">
        <v>709</v>
      </c>
      <c r="AG59" s="42">
        <v>709</v>
      </c>
      <c r="AH59" s="33" t="s">
        <v>122</v>
      </c>
      <c r="AI59" s="34"/>
      <c r="AJ59" s="76">
        <f>AD59</f>
        <v>709</v>
      </c>
      <c r="AK59" s="26">
        <f>AJ59*1.15</f>
        <v>815.3499999999999</v>
      </c>
      <c r="AL59" s="13">
        <f t="shared" si="0"/>
        <v>14.676050507141378</v>
      </c>
      <c r="AM59" s="32">
        <f t="shared" si="1"/>
        <v>830.0260505071412</v>
      </c>
    </row>
    <row r="60" spans="2:39" ht="12" thickBot="1">
      <c r="B60" s="48" t="s">
        <v>119</v>
      </c>
      <c r="C60" s="48"/>
      <c r="D60" s="49" t="s">
        <v>120</v>
      </c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50">
        <v>1</v>
      </c>
      <c r="S60" s="50">
        <v>1</v>
      </c>
      <c r="T60" s="50">
        <v>1</v>
      </c>
      <c r="U60" s="51" t="s">
        <v>27</v>
      </c>
      <c r="V60" s="51"/>
      <c r="W60" s="42">
        <v>8.5</v>
      </c>
      <c r="X60" s="42">
        <v>8.5</v>
      </c>
      <c r="Y60" s="42">
        <v>8.5</v>
      </c>
      <c r="Z60" s="42">
        <v>52.94</v>
      </c>
      <c r="AA60" s="42">
        <v>52.94</v>
      </c>
      <c r="AB60" s="42">
        <v>52.94</v>
      </c>
      <c r="AC60" s="42">
        <v>52.94</v>
      </c>
      <c r="AD60" s="41">
        <v>450</v>
      </c>
      <c r="AE60" s="41">
        <v>450</v>
      </c>
      <c r="AF60" s="41">
        <v>450</v>
      </c>
      <c r="AG60" s="42">
        <v>450</v>
      </c>
      <c r="AH60" s="33" t="s">
        <v>121</v>
      </c>
      <c r="AI60" s="34"/>
      <c r="AJ60" s="76">
        <f>AD60</f>
        <v>450</v>
      </c>
      <c r="AK60" s="26">
        <f>AJ60*1.15</f>
        <v>517.5</v>
      </c>
      <c r="AL60" s="13">
        <f t="shared" si="0"/>
        <v>9.314841647691988</v>
      </c>
      <c r="AM60" s="32">
        <f t="shared" si="1"/>
        <v>526.814841647692</v>
      </c>
    </row>
    <row r="61" spans="2:33" ht="12" thickBot="1">
      <c r="B61" s="43" t="s">
        <v>89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4">
        <v>36</v>
      </c>
      <c r="S61" s="44">
        <v>36</v>
      </c>
      <c r="T61" s="44">
        <v>36</v>
      </c>
      <c r="U61" s="45"/>
      <c r="V61" s="45"/>
      <c r="W61" s="46">
        <v>150.2</v>
      </c>
      <c r="X61" s="46">
        <v>150.2</v>
      </c>
      <c r="Y61" s="46">
        <v>150.2</v>
      </c>
      <c r="Z61" s="2"/>
      <c r="AA61" s="2"/>
      <c r="AB61" s="2"/>
      <c r="AC61" s="2"/>
      <c r="AD61" s="2"/>
      <c r="AE61" s="2"/>
      <c r="AF61" s="2"/>
      <c r="AG61" s="2"/>
    </row>
    <row r="62" spans="29:33" ht="12.75">
      <c r="AC62" s="3" t="s">
        <v>89</v>
      </c>
      <c r="AD62" s="47">
        <v>24655</v>
      </c>
      <c r="AE62" s="47">
        <v>24655</v>
      </c>
      <c r="AF62" s="47">
        <v>24655</v>
      </c>
      <c r="AG62" s="47">
        <v>24655</v>
      </c>
    </row>
    <row r="63" ht="12.75">
      <c r="AG63" s="4" t="s">
        <v>90</v>
      </c>
    </row>
    <row r="64" ht="21.75" customHeight="1">
      <c r="B64" s="5" t="s">
        <v>91</v>
      </c>
    </row>
    <row r="65" spans="2:33" ht="12.75">
      <c r="B65" s="37" t="s">
        <v>92</v>
      </c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</row>
    <row r="66" spans="2:32" ht="12.75">
      <c r="B66" s="38" t="s">
        <v>93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</row>
    <row r="67" spans="2:33" ht="6.75" customHeight="1" thickBo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9" spans="2:33" ht="12.75">
      <c r="B69" s="6" t="s">
        <v>94</v>
      </c>
      <c r="G69" s="7"/>
      <c r="H69" s="7"/>
      <c r="I69" s="7"/>
      <c r="J69" s="7"/>
      <c r="K69" s="39" t="s">
        <v>95</v>
      </c>
      <c r="L69" s="39"/>
      <c r="M69" s="39"/>
      <c r="N69" s="39"/>
      <c r="O69" s="39"/>
      <c r="P69" s="39"/>
      <c r="R69" s="6" t="s">
        <v>96</v>
      </c>
      <c r="V69" s="7"/>
      <c r="W69" s="7"/>
      <c r="X69" s="7"/>
      <c r="Y69" s="7"/>
      <c r="Z69" s="7"/>
      <c r="AA69" s="40" t="s">
        <v>97</v>
      </c>
      <c r="AB69" s="40"/>
      <c r="AC69" s="40"/>
      <c r="AD69" s="40"/>
      <c r="AE69" s="40"/>
      <c r="AF69" s="40"/>
      <c r="AG69" s="8"/>
    </row>
  </sheetData>
  <sheetProtection/>
  <mergeCells count="288">
    <mergeCell ref="AD55:AG55"/>
    <mergeCell ref="B60:C60"/>
    <mergeCell ref="D60:Q60"/>
    <mergeCell ref="R60:T60"/>
    <mergeCell ref="U60:V60"/>
    <mergeCell ref="W60:Y60"/>
    <mergeCell ref="Z60:AC60"/>
    <mergeCell ref="AD60:AG60"/>
    <mergeCell ref="B55:C55"/>
    <mergeCell ref="D55:Q55"/>
    <mergeCell ref="R55:T55"/>
    <mergeCell ref="U55:V55"/>
    <mergeCell ref="W55:Y55"/>
    <mergeCell ref="Z55:AC55"/>
    <mergeCell ref="AD59:AG59"/>
    <mergeCell ref="B49:C49"/>
    <mergeCell ref="D49:Q49"/>
    <mergeCell ref="R49:T49"/>
    <mergeCell ref="U49:V49"/>
    <mergeCell ref="W49:Y49"/>
    <mergeCell ref="Z49:AC49"/>
    <mergeCell ref="AD49:AG49"/>
    <mergeCell ref="B59:C59"/>
    <mergeCell ref="D59:Q59"/>
    <mergeCell ref="R59:T59"/>
    <mergeCell ref="U59:V59"/>
    <mergeCell ref="W59:Y59"/>
    <mergeCell ref="Z59:AC59"/>
    <mergeCell ref="AD53:AG53"/>
    <mergeCell ref="B54:C54"/>
    <mergeCell ref="D54:Q54"/>
    <mergeCell ref="R54:T54"/>
    <mergeCell ref="U54:V54"/>
    <mergeCell ref="W54:Y54"/>
    <mergeCell ref="Z54:AC54"/>
    <mergeCell ref="AD54:AG54"/>
    <mergeCell ref="B53:C53"/>
    <mergeCell ref="D53:Q53"/>
    <mergeCell ref="R53:T53"/>
    <mergeCell ref="U53:V53"/>
    <mergeCell ref="W53:Y53"/>
    <mergeCell ref="Z53:AC53"/>
    <mergeCell ref="B1:AG3"/>
    <mergeCell ref="B5:AG5"/>
    <mergeCell ref="B7:S8"/>
    <mergeCell ref="T7:V7"/>
    <mergeCell ref="W7:AG7"/>
    <mergeCell ref="T8:V9"/>
    <mergeCell ref="W8:AG9"/>
    <mergeCell ref="B9:S9"/>
    <mergeCell ref="B10:J10"/>
    <mergeCell ref="K10:S10"/>
    <mergeCell ref="T10:V13"/>
    <mergeCell ref="W10:AG13"/>
    <mergeCell ref="B11:S12"/>
    <mergeCell ref="B13:S13"/>
    <mergeCell ref="R23:T24"/>
    <mergeCell ref="U23:V24"/>
    <mergeCell ref="W23:Y24"/>
    <mergeCell ref="Z23:AC24"/>
    <mergeCell ref="B15:AG16"/>
    <mergeCell ref="B17:AG17"/>
    <mergeCell ref="B19:E19"/>
    <mergeCell ref="F19:AG19"/>
    <mergeCell ref="B21:E21"/>
    <mergeCell ref="F21:AG21"/>
    <mergeCell ref="AD23:AG24"/>
    <mergeCell ref="B25:C25"/>
    <mergeCell ref="D25:Q25"/>
    <mergeCell ref="R25:T25"/>
    <mergeCell ref="U25:V25"/>
    <mergeCell ref="W25:Y25"/>
    <mergeCell ref="Z25:AC25"/>
    <mergeCell ref="AD25:AG25"/>
    <mergeCell ref="B23:C24"/>
    <mergeCell ref="D23:Q24"/>
    <mergeCell ref="Z33:AC33"/>
    <mergeCell ref="AD33:AG33"/>
    <mergeCell ref="B26:C26"/>
    <mergeCell ref="D26:Q26"/>
    <mergeCell ref="R26:T26"/>
    <mergeCell ref="U26:V26"/>
    <mergeCell ref="W26:Y26"/>
    <mergeCell ref="Z26:AC26"/>
    <mergeCell ref="R34:T34"/>
    <mergeCell ref="U34:V34"/>
    <mergeCell ref="W34:Y34"/>
    <mergeCell ref="Z34:AC34"/>
    <mergeCell ref="AD26:AG26"/>
    <mergeCell ref="B33:C33"/>
    <mergeCell ref="D33:Q33"/>
    <mergeCell ref="R33:T33"/>
    <mergeCell ref="U33:V33"/>
    <mergeCell ref="W33:Y33"/>
    <mergeCell ref="AD34:AG34"/>
    <mergeCell ref="B35:C35"/>
    <mergeCell ref="D35:Q35"/>
    <mergeCell ref="R35:T35"/>
    <mergeCell ref="U35:V35"/>
    <mergeCell ref="W35:Y35"/>
    <mergeCell ref="Z35:AC35"/>
    <mergeCell ref="AD35:AG35"/>
    <mergeCell ref="B34:C34"/>
    <mergeCell ref="D34:Q34"/>
    <mergeCell ref="Z30:AC30"/>
    <mergeCell ref="AD30:AG30"/>
    <mergeCell ref="B29:C29"/>
    <mergeCell ref="D29:Q29"/>
    <mergeCell ref="R29:T29"/>
    <mergeCell ref="U29:V29"/>
    <mergeCell ref="W29:Y29"/>
    <mergeCell ref="Z29:AC29"/>
    <mergeCell ref="R31:T31"/>
    <mergeCell ref="U31:V31"/>
    <mergeCell ref="W31:Y31"/>
    <mergeCell ref="Z31:AC31"/>
    <mergeCell ref="AD29:AG29"/>
    <mergeCell ref="B30:C30"/>
    <mergeCell ref="D30:Q30"/>
    <mergeCell ref="R30:T30"/>
    <mergeCell ref="U30:V30"/>
    <mergeCell ref="W30:Y30"/>
    <mergeCell ref="AD31:AG31"/>
    <mergeCell ref="B32:C32"/>
    <mergeCell ref="D32:Q32"/>
    <mergeCell ref="R32:T32"/>
    <mergeCell ref="U32:V32"/>
    <mergeCell ref="W32:Y32"/>
    <mergeCell ref="Z32:AC32"/>
    <mergeCell ref="AD32:AG32"/>
    <mergeCell ref="B31:C31"/>
    <mergeCell ref="D31:Q31"/>
    <mergeCell ref="Z37:AC37"/>
    <mergeCell ref="AD37:AG37"/>
    <mergeCell ref="B36:C36"/>
    <mergeCell ref="D36:Q36"/>
    <mergeCell ref="R36:T36"/>
    <mergeCell ref="U36:V36"/>
    <mergeCell ref="W36:Y36"/>
    <mergeCell ref="Z36:AC36"/>
    <mergeCell ref="R38:T38"/>
    <mergeCell ref="U38:V38"/>
    <mergeCell ref="W38:Y38"/>
    <mergeCell ref="Z38:AC38"/>
    <mergeCell ref="AD36:AG36"/>
    <mergeCell ref="B37:C37"/>
    <mergeCell ref="D37:Q37"/>
    <mergeCell ref="R37:T37"/>
    <mergeCell ref="U37:V37"/>
    <mergeCell ref="W37:Y37"/>
    <mergeCell ref="AD38:AG38"/>
    <mergeCell ref="B39:C39"/>
    <mergeCell ref="D39:Q39"/>
    <mergeCell ref="R39:T39"/>
    <mergeCell ref="U39:V39"/>
    <mergeCell ref="W39:Y39"/>
    <mergeCell ref="Z39:AC39"/>
    <mergeCell ref="AD39:AG39"/>
    <mergeCell ref="B38:C38"/>
    <mergeCell ref="D38:Q38"/>
    <mergeCell ref="Z41:AC41"/>
    <mergeCell ref="AD41:AG41"/>
    <mergeCell ref="B40:C40"/>
    <mergeCell ref="D40:Q40"/>
    <mergeCell ref="R40:T40"/>
    <mergeCell ref="U40:V40"/>
    <mergeCell ref="W40:Y40"/>
    <mergeCell ref="Z40:AC40"/>
    <mergeCell ref="R27:T27"/>
    <mergeCell ref="U27:V27"/>
    <mergeCell ref="W27:Y27"/>
    <mergeCell ref="Z27:AC27"/>
    <mergeCell ref="AD40:AG40"/>
    <mergeCell ref="B41:C41"/>
    <mergeCell ref="D41:Q41"/>
    <mergeCell ref="R41:T41"/>
    <mergeCell ref="U41:V41"/>
    <mergeCell ref="W41:Y41"/>
    <mergeCell ref="AD27:AG27"/>
    <mergeCell ref="B42:C42"/>
    <mergeCell ref="D42:Q42"/>
    <mergeCell ref="R42:T42"/>
    <mergeCell ref="U42:V42"/>
    <mergeCell ref="W42:Y42"/>
    <mergeCell ref="Z42:AC42"/>
    <mergeCell ref="AD42:AG42"/>
    <mergeCell ref="B27:C27"/>
    <mergeCell ref="D27:Q27"/>
    <mergeCell ref="Z48:AC48"/>
    <mergeCell ref="AD48:AG48"/>
    <mergeCell ref="B43:C43"/>
    <mergeCell ref="D43:Q43"/>
    <mergeCell ref="R43:T43"/>
    <mergeCell ref="U43:V43"/>
    <mergeCell ref="W43:Y43"/>
    <mergeCell ref="Z43:AC43"/>
    <mergeCell ref="R28:T28"/>
    <mergeCell ref="U28:V28"/>
    <mergeCell ref="W28:Y28"/>
    <mergeCell ref="Z28:AC28"/>
    <mergeCell ref="AD43:AG43"/>
    <mergeCell ref="B48:C48"/>
    <mergeCell ref="D48:Q48"/>
    <mergeCell ref="R48:T48"/>
    <mergeCell ref="U48:V48"/>
    <mergeCell ref="W48:Y48"/>
    <mergeCell ref="AD28:AG28"/>
    <mergeCell ref="B44:C44"/>
    <mergeCell ref="D44:Q44"/>
    <mergeCell ref="R44:T44"/>
    <mergeCell ref="U44:V44"/>
    <mergeCell ref="W44:Y44"/>
    <mergeCell ref="Z44:AC44"/>
    <mergeCell ref="AD44:AG44"/>
    <mergeCell ref="B28:C28"/>
    <mergeCell ref="D28:Q28"/>
    <mergeCell ref="Z46:AC46"/>
    <mergeCell ref="AD46:AG46"/>
    <mergeCell ref="B45:C45"/>
    <mergeCell ref="D45:Q45"/>
    <mergeCell ref="R45:T45"/>
    <mergeCell ref="U45:V45"/>
    <mergeCell ref="W45:Y45"/>
    <mergeCell ref="Z45:AC45"/>
    <mergeCell ref="R47:T47"/>
    <mergeCell ref="U47:V47"/>
    <mergeCell ref="W47:Y47"/>
    <mergeCell ref="Z47:AC47"/>
    <mergeCell ref="AD45:AG45"/>
    <mergeCell ref="B46:C46"/>
    <mergeCell ref="D46:Q46"/>
    <mergeCell ref="R46:T46"/>
    <mergeCell ref="U46:V46"/>
    <mergeCell ref="W46:Y46"/>
    <mergeCell ref="AD47:AG47"/>
    <mergeCell ref="B50:C50"/>
    <mergeCell ref="D50:Q50"/>
    <mergeCell ref="R50:T50"/>
    <mergeCell ref="U50:V50"/>
    <mergeCell ref="W50:Y50"/>
    <mergeCell ref="Z50:AC50"/>
    <mergeCell ref="AD50:AG50"/>
    <mergeCell ref="B47:C47"/>
    <mergeCell ref="D47:Q47"/>
    <mergeCell ref="Z52:AC52"/>
    <mergeCell ref="AD52:AG52"/>
    <mergeCell ref="B51:C51"/>
    <mergeCell ref="D51:Q51"/>
    <mergeCell ref="R51:T51"/>
    <mergeCell ref="U51:V51"/>
    <mergeCell ref="W51:Y51"/>
    <mergeCell ref="Z51:AC51"/>
    <mergeCell ref="R56:T56"/>
    <mergeCell ref="U56:V56"/>
    <mergeCell ref="W56:Y56"/>
    <mergeCell ref="Z56:AC56"/>
    <mergeCell ref="AD51:AG51"/>
    <mergeCell ref="B52:C52"/>
    <mergeCell ref="D52:Q52"/>
    <mergeCell ref="R52:T52"/>
    <mergeCell ref="U52:V52"/>
    <mergeCell ref="W52:Y52"/>
    <mergeCell ref="AD56:AG56"/>
    <mergeCell ref="B57:C57"/>
    <mergeCell ref="D57:Q57"/>
    <mergeCell ref="R57:T57"/>
    <mergeCell ref="U57:V57"/>
    <mergeCell ref="W57:Y57"/>
    <mergeCell ref="Z57:AC57"/>
    <mergeCell ref="AD57:AG57"/>
    <mergeCell ref="B56:C56"/>
    <mergeCell ref="D56:Q56"/>
    <mergeCell ref="B58:C58"/>
    <mergeCell ref="D58:Q58"/>
    <mergeCell ref="R58:T58"/>
    <mergeCell ref="U58:V58"/>
    <mergeCell ref="W58:Y58"/>
    <mergeCell ref="Z58:AC58"/>
    <mergeCell ref="B65:AG65"/>
    <mergeCell ref="B66:AF66"/>
    <mergeCell ref="K69:P69"/>
    <mergeCell ref="AA69:AF69"/>
    <mergeCell ref="AD58:AG58"/>
    <mergeCell ref="B61:Q61"/>
    <mergeCell ref="R61:T61"/>
    <mergeCell ref="U61:V61"/>
    <mergeCell ref="W61:Y61"/>
    <mergeCell ref="AD62:AG6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Настя</cp:lastModifiedBy>
  <dcterms:created xsi:type="dcterms:W3CDTF">2011-08-17T16:45:36Z</dcterms:created>
  <dcterms:modified xsi:type="dcterms:W3CDTF">2011-08-19T17:41:41Z</dcterms:modified>
  <cp:category/>
  <cp:version/>
  <cp:contentType/>
  <cp:contentStatus/>
</cp:coreProperties>
</file>