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<sst xmlns="http://schemas.openxmlformats.org/spreadsheetml/2006/main" count="143" uniqueCount="88">
  <si>
    <t xml:space="preserve"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</t>
  </si>
  <si>
    <t>Образец заполнения платежного поручения</t>
  </si>
  <si>
    <t>Заявка № 67 от 14.03.11</t>
  </si>
  <si>
    <t>№</t>
  </si>
  <si>
    <t>Товар</t>
  </si>
  <si>
    <t>Кол-во</t>
  </si>
  <si>
    <t>Ед.</t>
  </si>
  <si>
    <t>Вес</t>
  </si>
  <si>
    <t>Цена</t>
  </si>
  <si>
    <t>Сумма</t>
  </si>
  <si>
    <t>1</t>
  </si>
  <si>
    <t>1000000682632 | 1166110 Кольцо Легенда (925), 17,5 р., вст. жм.чёрн.</t>
  </si>
  <si>
    <t>гр.</t>
  </si>
  <si>
    <t>2</t>
  </si>
  <si>
    <t>1000000682809 | 1166210 Серьги Легенда (925), вст. жм.чёрн.</t>
  </si>
  <si>
    <t>3</t>
  </si>
  <si>
    <t>1000000682939 | 1240110 Кольцо Павлин (925), 17,5 р., вст. жем бел</t>
  </si>
  <si>
    <t>4</t>
  </si>
  <si>
    <t>1000000683332 | 1240210 Серьги Павлин (925), вст. жем бел</t>
  </si>
  <si>
    <t>5</t>
  </si>
  <si>
    <t>1000000862027 | Гарн. Альтаир (ПСР), вст. сапфир ст</t>
  </si>
  <si>
    <t xml:space="preserve"> </t>
  </si>
  <si>
    <t>6</t>
  </si>
  <si>
    <t>1000000859652 | Гарн. Версаль (ПСР), вст. аметист cz</t>
  </si>
  <si>
    <t>7</t>
  </si>
  <si>
    <t>1000000748796 | Гарн. Византия (ПСР), вст. бирюза, гор.хр. cz</t>
  </si>
  <si>
    <t>8</t>
  </si>
  <si>
    <t>1000000716900 | Гарн. Квартет (ПСР), вст. аметист ст</t>
  </si>
  <si>
    <t>9</t>
  </si>
  <si>
    <t>1000000829143 | Гарн. Клад (ПСР), вст. янтарь</t>
  </si>
  <si>
    <t>10</t>
  </si>
  <si>
    <t>1000000837919 | Гарн. Контур (ПСР), вст. гранат cz, гор.хр. cz</t>
  </si>
  <si>
    <t>11</t>
  </si>
  <si>
    <t>1000000831535 | Гарн. Марта (ПСР), вст. сапфир ст</t>
  </si>
  <si>
    <t>12</t>
  </si>
  <si>
    <t>1000000881127 | Цепь ЦСА-6 кв 60 (925)</t>
  </si>
  <si>
    <t>13</t>
  </si>
  <si>
    <t>1000000883749 | Цепь ЦСА-6 крл 50 (925)</t>
  </si>
  <si>
    <t>14</t>
  </si>
  <si>
    <t>1000000880434 | Цепь ЦСА-8 050/50 (925)</t>
  </si>
  <si>
    <t>15</t>
  </si>
  <si>
    <t>Транспортные услуги</t>
  </si>
  <si>
    <t>шт</t>
  </si>
  <si>
    <t>16</t>
  </si>
  <si>
    <t>1000000862317 | Гарн. Персик (ПСР), вст. роз.кв.cz 19,0</t>
  </si>
  <si>
    <t>17</t>
  </si>
  <si>
    <t>1000000883183 | Цепь ЦСА-6 крл 55 (925)</t>
  </si>
  <si>
    <t>18</t>
  </si>
  <si>
    <t>1000000883657 | Цепь ЦСА-6 крл 50 (925)</t>
  </si>
  <si>
    <t>19</t>
  </si>
  <si>
    <t>1000000673623 | 1247209 Серьги Любовь (925), вст. аметист cz</t>
  </si>
  <si>
    <t>20</t>
  </si>
  <si>
    <t>1000000673692 | 1247109 Кольцо Любовь (925), 18,5 р., вст. аметист cz</t>
  </si>
  <si>
    <t>Итого:</t>
  </si>
  <si>
    <t>Руководитель</t>
  </si>
  <si>
    <t>(Казаков К. А.)</t>
  </si>
  <si>
    <t>Бухгалтер</t>
  </si>
  <si>
    <t>(Казакова Л.Е.)</t>
  </si>
  <si>
    <t>mari_sha</t>
  </si>
  <si>
    <t>Lysmo</t>
  </si>
  <si>
    <t xml:space="preserve">puma2202
</t>
  </si>
  <si>
    <t>мамаЛада</t>
  </si>
  <si>
    <t xml:space="preserve">Ксения_нск
Ксения_нск
</t>
  </si>
  <si>
    <t>ayris</t>
  </si>
  <si>
    <t>пристрой</t>
  </si>
  <si>
    <t>21</t>
  </si>
  <si>
    <t>1000000892994 | 1223109 Кольцо Ренесанс (925), 18,5 р., вст. гранат cz, гор.хр. cz</t>
  </si>
  <si>
    <t>22</t>
  </si>
  <si>
    <t>1000000893021 | 1223209 Серьги Ренесанс (925), вст. гранат cz, гор.хр. cz</t>
  </si>
  <si>
    <t>23</t>
  </si>
  <si>
    <t>1000000683011 | 1240110 Кольцо Павлин (925), 18,5 р., вст. жем бел</t>
  </si>
  <si>
    <t>24</t>
  </si>
  <si>
    <t>1000000683554 | 1240210 Серьги Павлин (925), вст. жем бел</t>
  </si>
  <si>
    <t>25</t>
  </si>
  <si>
    <t>1000000899498 | 1181169 Кольцо Феникс (925), 17,5 р., вст. сапфир cz, гор.хр. cz</t>
  </si>
  <si>
    <t>26</t>
  </si>
  <si>
    <t>1000000899665 | 1181269 Серьги Феникс (925), вст. сапфир cz, гор.хр. cz</t>
  </si>
  <si>
    <t>27</t>
  </si>
  <si>
    <t>Бернит янтарный серьги  (ПСР) В004</t>
  </si>
  <si>
    <t>28</t>
  </si>
  <si>
    <t>1000000874037 | Гарн. Орхидея-М (ПСР), вст. агат ч. cz 17,0</t>
  </si>
  <si>
    <t>Ник</t>
  </si>
  <si>
    <t>Сумма с ОРГ</t>
  </si>
  <si>
    <t>Трансп</t>
  </si>
  <si>
    <t>Итого</t>
  </si>
  <si>
    <t>анча_80</t>
  </si>
  <si>
    <t>TAH4uK</t>
  </si>
  <si>
    <t>Catberry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</si>
</sst>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0" fillId="0" borderId="12" xfId="0" applyNumberFormat="1" applyBorder="1" applyAlignment="1">
      <alignment horizontal="right" vertical="top"/>
    </xf>
    <xf numFmtId="0" fontId="3" fillId="0" borderId="10" xfId="0" applyFont="1" applyBorder="1" applyAlignment="1">
      <alignment horizontal="right" vertical="center"/>
    </xf>
    <xf numFmtId="1" fontId="0" fillId="0" borderId="13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4" fontId="1" fillId="0" borderId="0" xfId="0" applyNumberFormat="1" applyFont="1" applyAlignment="1">
      <alignment horizontal="right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1" fontId="0" fillId="0" borderId="15" xfId="0" applyNumberFormat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2" fontId="0" fillId="0" borderId="15" xfId="0" applyNumberFormat="1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" fontId="0" fillId="0" borderId="18" xfId="0" applyNumberFormat="1" applyBorder="1" applyAlignment="1">
      <alignment horizontal="right" vertical="top"/>
    </xf>
    <xf numFmtId="1" fontId="0" fillId="0" borderId="19" xfId="0" applyNumberFormat="1" applyBorder="1" applyAlignment="1">
      <alignment horizontal="right" vertical="top"/>
    </xf>
    <xf numFmtId="1" fontId="0" fillId="0" borderId="17" xfId="0" applyNumberFormat="1" applyBorder="1" applyAlignment="1">
      <alignment horizontal="right" vertical="top"/>
    </xf>
    <xf numFmtId="0" fontId="0" fillId="0" borderId="18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3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0" fontId="0" fillId="0" borderId="2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26" xfId="0" applyNumberFormat="1" applyFill="1" applyBorder="1" applyAlignment="1">
      <alignment/>
    </xf>
    <xf numFmtId="1" fontId="3" fillId="0" borderId="26" xfId="0" applyNumberFormat="1" applyFont="1" applyFill="1" applyBorder="1" applyAlignment="1">
      <alignment/>
    </xf>
    <xf numFmtId="1" fontId="0" fillId="0" borderId="27" xfId="0" applyNumberFormat="1" applyFill="1" applyBorder="1" applyAlignment="1">
      <alignment/>
    </xf>
    <xf numFmtId="1" fontId="3" fillId="0" borderId="27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1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" fontId="3" fillId="0" borderId="25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50"/>
  <sheetViews>
    <sheetView tabSelected="1" zoomScalePageLayoutView="0" workbookViewId="0" topLeftCell="A1">
      <selection activeCell="AG42" sqref="AG42"/>
    </sheetView>
  </sheetViews>
  <sheetFormatPr defaultColWidth="3.5" defaultRowHeight="11.25"/>
  <cols>
    <col min="1" max="1" width="0.4921875" style="0" customWidth="1"/>
    <col min="2" max="15" width="3.5" style="0" customWidth="1"/>
    <col min="16" max="16" width="4.5" style="0" customWidth="1"/>
    <col min="17" max="17" width="21.16015625" style="0" customWidth="1"/>
    <col min="18" max="33" width="3.5" style="0" customWidth="1"/>
    <col min="34" max="34" width="3.5" style="48" customWidth="1"/>
    <col min="35" max="35" width="6.5" style="48" customWidth="1"/>
    <col min="36" max="36" width="0.65625" style="48" hidden="1" customWidth="1"/>
    <col min="37" max="37" width="8.5" style="48" customWidth="1"/>
    <col min="38" max="38" width="12.66015625" style="48" customWidth="1"/>
    <col min="39" max="39" width="7" style="48" customWidth="1"/>
    <col min="40" max="40" width="6.66015625" style="48" customWidth="1"/>
  </cols>
  <sheetData>
    <row r="1" spans="2:33" ht="11.2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</row>
    <row r="2" spans="2:33" ht="11.25" customHeight="1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2:33" ht="11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5" spans="2:33" ht="13.5" customHeight="1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ht="12" customHeight="1"/>
    <row r="7" spans="34:40" ht="11.25">
      <c r="AH7" s="41"/>
      <c r="AI7" s="41"/>
      <c r="AJ7" s="41"/>
      <c r="AK7" s="49"/>
      <c r="AL7" s="49"/>
      <c r="AM7" s="49"/>
      <c r="AN7" s="49"/>
    </row>
    <row r="8" spans="2:40" ht="11.25">
      <c r="B8" s="34" t="s">
        <v>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41"/>
      <c r="AI8" s="41"/>
      <c r="AJ8" s="41"/>
      <c r="AK8" s="49"/>
      <c r="AL8" s="49"/>
      <c r="AM8" s="49"/>
      <c r="AN8" s="49"/>
    </row>
    <row r="9" spans="2:40" ht="11.25"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41"/>
      <c r="AI9" s="41"/>
      <c r="AJ9" s="41"/>
      <c r="AK9" s="49"/>
      <c r="AL9" s="49"/>
      <c r="AM9" s="49"/>
      <c r="AN9" s="49"/>
    </row>
    <row r="10" spans="2:40" ht="6.75" customHeight="1" thickBot="1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41"/>
      <c r="AI10" s="41"/>
      <c r="AJ10" s="41"/>
      <c r="AK10" s="49"/>
      <c r="AL10" s="49"/>
      <c r="AM10" s="49"/>
      <c r="AN10" s="50"/>
    </row>
    <row r="11" spans="34:40" ht="6.75" customHeight="1" thickBot="1">
      <c r="AH11" s="41"/>
      <c r="AI11" s="41"/>
      <c r="AJ11" s="41"/>
      <c r="AK11" s="49"/>
      <c r="AL11" s="49"/>
      <c r="AM11" s="49"/>
      <c r="AN11" s="50"/>
    </row>
    <row r="12" spans="2:40" ht="11.25">
      <c r="B12" s="32" t="s">
        <v>3</v>
      </c>
      <c r="C12" s="32"/>
      <c r="D12" s="33" t="s">
        <v>4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 t="s">
        <v>5</v>
      </c>
      <c r="S12" s="33"/>
      <c r="T12" s="33"/>
      <c r="U12" s="33" t="s">
        <v>6</v>
      </c>
      <c r="V12" s="33"/>
      <c r="W12" s="33" t="s">
        <v>7</v>
      </c>
      <c r="X12" s="33"/>
      <c r="Y12" s="33"/>
      <c r="Z12" s="33" t="s">
        <v>8</v>
      </c>
      <c r="AA12" s="33"/>
      <c r="AB12" s="33"/>
      <c r="AC12" s="33"/>
      <c r="AD12" s="31" t="s">
        <v>9</v>
      </c>
      <c r="AE12" s="31"/>
      <c r="AF12" s="31"/>
      <c r="AG12" s="31"/>
      <c r="AH12" s="41" t="s">
        <v>81</v>
      </c>
      <c r="AI12" s="41"/>
      <c r="AJ12" s="41"/>
      <c r="AK12" s="49" t="s">
        <v>9</v>
      </c>
      <c r="AL12" s="49" t="s">
        <v>82</v>
      </c>
      <c r="AM12" s="49" t="s">
        <v>83</v>
      </c>
      <c r="AN12" s="50" t="s">
        <v>84</v>
      </c>
    </row>
    <row r="13" spans="2:40" ht="11.25"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1"/>
      <c r="AE13" s="31"/>
      <c r="AF13" s="31"/>
      <c r="AG13" s="31"/>
      <c r="AH13" s="51"/>
      <c r="AI13" s="51"/>
      <c r="AJ13" s="51"/>
      <c r="AK13" s="52"/>
      <c r="AL13" s="52"/>
      <c r="AM13" s="52"/>
      <c r="AN13" s="53"/>
    </row>
    <row r="14" spans="2:40" ht="11.25">
      <c r="B14" s="14" t="s">
        <v>10</v>
      </c>
      <c r="C14" s="14"/>
      <c r="D14" s="15" t="s">
        <v>11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>
        <v>1</v>
      </c>
      <c r="S14" s="16">
        <v>1</v>
      </c>
      <c r="T14" s="16">
        <v>1</v>
      </c>
      <c r="U14" s="17" t="s">
        <v>12</v>
      </c>
      <c r="V14" s="17"/>
      <c r="W14" s="18">
        <v>5.6</v>
      </c>
      <c r="X14" s="18">
        <v>5.6</v>
      </c>
      <c r="Y14" s="18">
        <v>5.6</v>
      </c>
      <c r="Z14" s="18">
        <v>468</v>
      </c>
      <c r="AA14" s="18">
        <v>468</v>
      </c>
      <c r="AB14" s="18">
        <v>468</v>
      </c>
      <c r="AC14" s="18">
        <v>468</v>
      </c>
      <c r="AD14" s="8">
        <v>468</v>
      </c>
      <c r="AE14" s="8">
        <v>468</v>
      </c>
      <c r="AF14" s="8">
        <v>468</v>
      </c>
      <c r="AG14" s="18">
        <v>468</v>
      </c>
      <c r="AH14" s="64" t="s">
        <v>58</v>
      </c>
      <c r="AI14" s="58"/>
      <c r="AJ14" s="59"/>
      <c r="AK14" s="44"/>
      <c r="AL14" s="44"/>
      <c r="AM14" s="44"/>
      <c r="AN14" s="45"/>
    </row>
    <row r="15" spans="2:40" ht="11.25">
      <c r="B15" s="14" t="s">
        <v>13</v>
      </c>
      <c r="C15" s="14"/>
      <c r="D15" s="15" t="s">
        <v>14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6">
        <v>1</v>
      </c>
      <c r="S15" s="16">
        <v>1</v>
      </c>
      <c r="T15" s="16">
        <v>1</v>
      </c>
      <c r="U15" s="17" t="s">
        <v>12</v>
      </c>
      <c r="V15" s="17"/>
      <c r="W15" s="18">
        <v>10.5</v>
      </c>
      <c r="X15" s="18">
        <v>10.5</v>
      </c>
      <c r="Y15" s="18">
        <v>10.5</v>
      </c>
      <c r="Z15" s="18">
        <v>863</v>
      </c>
      <c r="AA15" s="18">
        <v>863</v>
      </c>
      <c r="AB15" s="18">
        <v>863</v>
      </c>
      <c r="AC15" s="18">
        <v>863</v>
      </c>
      <c r="AD15" s="8">
        <v>863</v>
      </c>
      <c r="AE15" s="8">
        <v>863</v>
      </c>
      <c r="AF15" s="8">
        <v>863</v>
      </c>
      <c r="AG15" s="18">
        <v>863</v>
      </c>
      <c r="AH15" s="40" t="s">
        <v>58</v>
      </c>
      <c r="AI15" s="41"/>
      <c r="AJ15" s="42"/>
      <c r="AK15" s="43"/>
      <c r="AL15" s="43"/>
      <c r="AM15" s="43"/>
      <c r="AN15" s="67"/>
    </row>
    <row r="16" spans="2:40" ht="11.25">
      <c r="B16" s="14" t="s">
        <v>15</v>
      </c>
      <c r="C16" s="14"/>
      <c r="D16" s="15" t="s">
        <v>16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6">
        <v>1</v>
      </c>
      <c r="S16" s="16">
        <v>1</v>
      </c>
      <c r="T16" s="16">
        <v>1</v>
      </c>
      <c r="U16" s="17" t="s">
        <v>12</v>
      </c>
      <c r="V16" s="17"/>
      <c r="W16" s="18">
        <v>4.6</v>
      </c>
      <c r="X16" s="18">
        <v>4.6</v>
      </c>
      <c r="Y16" s="18">
        <v>4.6</v>
      </c>
      <c r="Z16" s="18">
        <v>434</v>
      </c>
      <c r="AA16" s="18">
        <v>434</v>
      </c>
      <c r="AB16" s="18">
        <v>434</v>
      </c>
      <c r="AC16" s="18">
        <v>434</v>
      </c>
      <c r="AD16" s="8">
        <v>434</v>
      </c>
      <c r="AE16" s="8">
        <v>434</v>
      </c>
      <c r="AF16" s="8">
        <v>434</v>
      </c>
      <c r="AG16" s="18">
        <v>434</v>
      </c>
      <c r="AH16" s="40" t="s">
        <v>58</v>
      </c>
      <c r="AI16" s="41"/>
      <c r="AJ16" s="42"/>
      <c r="AK16" s="43"/>
      <c r="AL16" s="43"/>
      <c r="AM16" s="43"/>
      <c r="AN16" s="67"/>
    </row>
    <row r="17" spans="2:40" ht="11.25">
      <c r="B17" s="14" t="s">
        <v>17</v>
      </c>
      <c r="C17" s="14"/>
      <c r="D17" s="15" t="s">
        <v>18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>
        <v>1</v>
      </c>
      <c r="S17" s="16">
        <v>1</v>
      </c>
      <c r="T17" s="16">
        <v>1</v>
      </c>
      <c r="U17" s="17" t="s">
        <v>12</v>
      </c>
      <c r="V17" s="17"/>
      <c r="W17" s="18">
        <v>6.9</v>
      </c>
      <c r="X17" s="18">
        <v>6.9</v>
      </c>
      <c r="Y17" s="18">
        <v>6.9</v>
      </c>
      <c r="Z17" s="18">
        <v>632</v>
      </c>
      <c r="AA17" s="18">
        <v>632</v>
      </c>
      <c r="AB17" s="18">
        <v>632</v>
      </c>
      <c r="AC17" s="18">
        <v>632</v>
      </c>
      <c r="AD17" s="8">
        <v>632</v>
      </c>
      <c r="AE17" s="8">
        <v>632</v>
      </c>
      <c r="AF17" s="8">
        <v>632</v>
      </c>
      <c r="AG17" s="18">
        <v>632</v>
      </c>
      <c r="AH17" s="40" t="s">
        <v>58</v>
      </c>
      <c r="AI17" s="41"/>
      <c r="AJ17" s="42"/>
      <c r="AK17" s="43"/>
      <c r="AL17" s="43"/>
      <c r="AM17" s="43"/>
      <c r="AN17" s="67"/>
    </row>
    <row r="18" spans="2:40" ht="11.25">
      <c r="B18" s="14" t="s">
        <v>34</v>
      </c>
      <c r="C18" s="14"/>
      <c r="D18" s="15" t="s">
        <v>35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6">
        <v>1</v>
      </c>
      <c r="S18" s="16">
        <v>1</v>
      </c>
      <c r="T18" s="16">
        <v>1</v>
      </c>
      <c r="U18" s="17" t="s">
        <v>12</v>
      </c>
      <c r="V18" s="17"/>
      <c r="W18" s="18">
        <v>6.83</v>
      </c>
      <c r="X18" s="18">
        <v>6.83</v>
      </c>
      <c r="Y18" s="18">
        <v>6.83</v>
      </c>
      <c r="Z18" s="18">
        <v>67</v>
      </c>
      <c r="AA18" s="18">
        <v>67</v>
      </c>
      <c r="AB18" s="18">
        <v>67</v>
      </c>
      <c r="AC18" s="18">
        <v>67</v>
      </c>
      <c r="AD18" s="8">
        <v>457.61</v>
      </c>
      <c r="AE18" s="8">
        <v>457.61</v>
      </c>
      <c r="AF18" s="8">
        <v>457.61</v>
      </c>
      <c r="AG18" s="8">
        <v>457.61</v>
      </c>
      <c r="AH18" s="60" t="s">
        <v>58</v>
      </c>
      <c r="AI18" s="42"/>
      <c r="AJ18" s="42"/>
      <c r="AK18" s="43"/>
      <c r="AL18" s="43"/>
      <c r="AM18" s="43"/>
      <c r="AN18" s="67"/>
    </row>
    <row r="19" spans="2:40" ht="11.25">
      <c r="B19" s="21" t="s">
        <v>38</v>
      </c>
      <c r="C19" s="22"/>
      <c r="D19" s="23" t="s">
        <v>39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R19" s="26">
        <v>1</v>
      </c>
      <c r="S19" s="27"/>
      <c r="T19" s="28"/>
      <c r="U19" s="29" t="s">
        <v>12</v>
      </c>
      <c r="V19" s="30"/>
      <c r="W19" s="18">
        <v>9.23</v>
      </c>
      <c r="X19" s="18">
        <v>9.23</v>
      </c>
      <c r="Y19" s="18">
        <v>9.23</v>
      </c>
      <c r="Z19" s="18">
        <v>70</v>
      </c>
      <c r="AA19" s="18">
        <v>70</v>
      </c>
      <c r="AB19" s="18">
        <v>70</v>
      </c>
      <c r="AC19" s="18">
        <v>70</v>
      </c>
      <c r="AD19" s="8">
        <v>646.1</v>
      </c>
      <c r="AE19" s="8">
        <v>646.1</v>
      </c>
      <c r="AF19" s="8">
        <v>646.1</v>
      </c>
      <c r="AG19" s="8">
        <v>646.1</v>
      </c>
      <c r="AH19" s="68" t="s">
        <v>58</v>
      </c>
      <c r="AI19" s="63"/>
      <c r="AJ19" s="63"/>
      <c r="AK19" s="46">
        <f>SUM(AD14:AG19)/4</f>
        <v>3500.710000000001</v>
      </c>
      <c r="AL19" s="46">
        <f>AK19*1.15</f>
        <v>4025.816500000001</v>
      </c>
      <c r="AM19" s="46">
        <f>AK19*500/14566</f>
        <v>120.16717012220242</v>
      </c>
      <c r="AN19" s="47">
        <f>AL19+AM19</f>
        <v>4145.983670122203</v>
      </c>
    </row>
    <row r="20" spans="2:40" ht="11.25">
      <c r="B20" s="14" t="s">
        <v>19</v>
      </c>
      <c r="C20" s="14"/>
      <c r="D20" s="15" t="s">
        <v>20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>
        <v>1</v>
      </c>
      <c r="S20" s="16">
        <v>1</v>
      </c>
      <c r="T20" s="16">
        <v>1</v>
      </c>
      <c r="U20" s="17" t="s">
        <v>12</v>
      </c>
      <c r="V20" s="17"/>
      <c r="W20" s="19" t="s">
        <v>21</v>
      </c>
      <c r="X20" s="19"/>
      <c r="Y20" s="19"/>
      <c r="Z20" s="18">
        <v>328</v>
      </c>
      <c r="AA20" s="18">
        <v>328</v>
      </c>
      <c r="AB20" s="18">
        <v>328</v>
      </c>
      <c r="AC20" s="18">
        <v>328</v>
      </c>
      <c r="AD20" s="8">
        <v>328</v>
      </c>
      <c r="AE20" s="8">
        <v>328</v>
      </c>
      <c r="AF20" s="8">
        <v>328</v>
      </c>
      <c r="AG20" s="8">
        <v>328</v>
      </c>
      <c r="AH20" s="40" t="s">
        <v>64</v>
      </c>
      <c r="AI20" s="59"/>
      <c r="AJ20" s="59"/>
      <c r="AK20" s="44">
        <f>AD20</f>
        <v>328</v>
      </c>
      <c r="AL20" s="46">
        <f aca="true" t="shared" si="0" ref="AL20:AL41">AK20*1.15</f>
        <v>377.2</v>
      </c>
      <c r="AM20" s="46">
        <f aca="true" t="shared" si="1" ref="AM20:AM41">AK20*500/14566</f>
        <v>11.259096526156803</v>
      </c>
      <c r="AN20" s="47">
        <f aca="true" t="shared" si="2" ref="AN20:AN41">AL20+AM20</f>
        <v>388.45909652615677</v>
      </c>
    </row>
    <row r="21" spans="2:40" ht="11.25">
      <c r="B21" s="14" t="s">
        <v>22</v>
      </c>
      <c r="C21" s="14"/>
      <c r="D21" s="15" t="s">
        <v>23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>
        <v>1</v>
      </c>
      <c r="S21" s="16">
        <v>1</v>
      </c>
      <c r="T21" s="16">
        <v>1</v>
      </c>
      <c r="U21" s="17" t="s">
        <v>12</v>
      </c>
      <c r="V21" s="17"/>
      <c r="W21" s="19" t="s">
        <v>21</v>
      </c>
      <c r="X21" s="19"/>
      <c r="Y21" s="19"/>
      <c r="Z21" s="18">
        <v>400</v>
      </c>
      <c r="AA21" s="18">
        <v>400</v>
      </c>
      <c r="AB21" s="18">
        <v>400</v>
      </c>
      <c r="AC21" s="18">
        <v>400</v>
      </c>
      <c r="AD21" s="8">
        <v>400</v>
      </c>
      <c r="AE21" s="8">
        <v>400</v>
      </c>
      <c r="AF21" s="8">
        <v>400</v>
      </c>
      <c r="AG21" s="18">
        <v>400</v>
      </c>
      <c r="AH21" s="59" t="s">
        <v>59</v>
      </c>
      <c r="AI21" s="59"/>
      <c r="AJ21" s="59"/>
      <c r="AK21" s="44"/>
      <c r="AL21" s="46"/>
      <c r="AM21" s="46"/>
      <c r="AN21" s="47"/>
    </row>
    <row r="22" spans="2:40" ht="11.25">
      <c r="B22" s="14" t="s">
        <v>24</v>
      </c>
      <c r="C22" s="14"/>
      <c r="D22" s="15" t="s">
        <v>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>
        <v>1</v>
      </c>
      <c r="S22" s="16">
        <v>1</v>
      </c>
      <c r="T22" s="16">
        <v>1</v>
      </c>
      <c r="U22" s="17" t="s">
        <v>12</v>
      </c>
      <c r="V22" s="17"/>
      <c r="W22" s="19" t="s">
        <v>21</v>
      </c>
      <c r="X22" s="19"/>
      <c r="Y22" s="19"/>
      <c r="Z22" s="18">
        <v>288</v>
      </c>
      <c r="AA22" s="18">
        <v>288</v>
      </c>
      <c r="AB22" s="18">
        <v>288</v>
      </c>
      <c r="AC22" s="18">
        <v>288</v>
      </c>
      <c r="AD22" s="8">
        <v>288</v>
      </c>
      <c r="AE22" s="8">
        <v>288</v>
      </c>
      <c r="AF22" s="8">
        <v>288</v>
      </c>
      <c r="AG22" s="18">
        <v>288</v>
      </c>
      <c r="AH22" s="42" t="s">
        <v>59</v>
      </c>
      <c r="AI22" s="42"/>
      <c r="AJ22" s="42"/>
      <c r="AK22" s="43"/>
      <c r="AL22" s="46"/>
      <c r="AM22" s="46"/>
      <c r="AN22" s="47"/>
    </row>
    <row r="23" spans="2:40" ht="11.25">
      <c r="B23" s="14" t="s">
        <v>26</v>
      </c>
      <c r="C23" s="14"/>
      <c r="D23" s="15" t="s">
        <v>27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>
        <v>1</v>
      </c>
      <c r="S23" s="16">
        <v>1</v>
      </c>
      <c r="T23" s="16">
        <v>1</v>
      </c>
      <c r="U23" s="17" t="s">
        <v>12</v>
      </c>
      <c r="V23" s="17"/>
      <c r="W23" s="19" t="s">
        <v>21</v>
      </c>
      <c r="X23" s="19"/>
      <c r="Y23" s="19"/>
      <c r="Z23" s="18">
        <v>368</v>
      </c>
      <c r="AA23" s="18">
        <v>368</v>
      </c>
      <c r="AB23" s="18">
        <v>368</v>
      </c>
      <c r="AC23" s="18">
        <v>368</v>
      </c>
      <c r="AD23" s="8">
        <v>368</v>
      </c>
      <c r="AE23" s="8">
        <v>368</v>
      </c>
      <c r="AF23" s="8">
        <v>368</v>
      </c>
      <c r="AG23" s="18">
        <v>368</v>
      </c>
      <c r="AH23" s="42" t="s">
        <v>59</v>
      </c>
      <c r="AI23" s="42"/>
      <c r="AJ23" s="42"/>
      <c r="AK23" s="43"/>
      <c r="AL23" s="46"/>
      <c r="AM23" s="46"/>
      <c r="AN23" s="47"/>
    </row>
    <row r="24" spans="2:40" ht="11.25">
      <c r="B24" s="14" t="s">
        <v>28</v>
      </c>
      <c r="C24" s="14"/>
      <c r="D24" s="15" t="s">
        <v>29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6">
        <v>1</v>
      </c>
      <c r="S24" s="16">
        <v>1</v>
      </c>
      <c r="T24" s="16">
        <v>1</v>
      </c>
      <c r="U24" s="17" t="s">
        <v>12</v>
      </c>
      <c r="V24" s="17"/>
      <c r="W24" s="19" t="s">
        <v>21</v>
      </c>
      <c r="X24" s="19"/>
      <c r="Y24" s="19"/>
      <c r="Z24" s="18">
        <v>368</v>
      </c>
      <c r="AA24" s="18">
        <v>368</v>
      </c>
      <c r="AB24" s="18">
        <v>368</v>
      </c>
      <c r="AC24" s="18">
        <v>368</v>
      </c>
      <c r="AD24" s="8">
        <v>368</v>
      </c>
      <c r="AE24" s="8">
        <v>368</v>
      </c>
      <c r="AF24" s="8">
        <v>368</v>
      </c>
      <c r="AG24" s="18">
        <v>368</v>
      </c>
      <c r="AH24" s="42" t="s">
        <v>59</v>
      </c>
      <c r="AI24" s="42"/>
      <c r="AJ24" s="42"/>
      <c r="AK24" s="43"/>
      <c r="AL24" s="46"/>
      <c r="AM24" s="46"/>
      <c r="AN24" s="47"/>
    </row>
    <row r="25" spans="2:40" ht="11.25">
      <c r="B25" s="14" t="s">
        <v>30</v>
      </c>
      <c r="C25" s="14"/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6">
        <v>1</v>
      </c>
      <c r="S25" s="16">
        <v>1</v>
      </c>
      <c r="T25" s="16">
        <v>1</v>
      </c>
      <c r="U25" s="17" t="s">
        <v>12</v>
      </c>
      <c r="V25" s="17"/>
      <c r="W25" s="19" t="s">
        <v>21</v>
      </c>
      <c r="X25" s="19"/>
      <c r="Y25" s="19"/>
      <c r="Z25" s="18">
        <v>288</v>
      </c>
      <c r="AA25" s="18">
        <v>288</v>
      </c>
      <c r="AB25" s="18">
        <v>288</v>
      </c>
      <c r="AC25" s="18">
        <v>288</v>
      </c>
      <c r="AD25" s="8">
        <v>288</v>
      </c>
      <c r="AE25" s="8">
        <v>288</v>
      </c>
      <c r="AF25" s="8">
        <v>288</v>
      </c>
      <c r="AG25" s="18">
        <v>288</v>
      </c>
      <c r="AH25" s="42" t="s">
        <v>59</v>
      </c>
      <c r="AI25" s="42"/>
      <c r="AJ25" s="42"/>
      <c r="AK25" s="43"/>
      <c r="AL25" s="46"/>
      <c r="AM25" s="46"/>
      <c r="AN25" s="47"/>
    </row>
    <row r="26" spans="2:40" ht="11.25">
      <c r="B26" s="14" t="s">
        <v>32</v>
      </c>
      <c r="C26" s="14"/>
      <c r="D26" s="15" t="s">
        <v>33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6">
        <v>1</v>
      </c>
      <c r="S26" s="16">
        <v>1</v>
      </c>
      <c r="T26" s="16">
        <v>1</v>
      </c>
      <c r="U26" s="17" t="s">
        <v>12</v>
      </c>
      <c r="V26" s="17"/>
      <c r="W26" s="19" t="s">
        <v>21</v>
      </c>
      <c r="X26" s="19"/>
      <c r="Y26" s="19"/>
      <c r="Z26" s="18">
        <v>368</v>
      </c>
      <c r="AA26" s="18">
        <v>368</v>
      </c>
      <c r="AB26" s="18">
        <v>368</v>
      </c>
      <c r="AC26" s="18">
        <v>368</v>
      </c>
      <c r="AD26" s="8">
        <v>368</v>
      </c>
      <c r="AE26" s="8">
        <v>368</v>
      </c>
      <c r="AF26" s="8">
        <v>368</v>
      </c>
      <c r="AG26" s="18">
        <v>368</v>
      </c>
      <c r="AH26" s="63" t="s">
        <v>59</v>
      </c>
      <c r="AI26" s="63"/>
      <c r="AJ26" s="63"/>
      <c r="AK26" s="46">
        <f>SUM(AD21:AG26)/4</f>
        <v>2080</v>
      </c>
      <c r="AL26" s="46">
        <f t="shared" si="0"/>
        <v>2392</v>
      </c>
      <c r="AM26" s="46">
        <f t="shared" si="1"/>
        <v>71.39914870245778</v>
      </c>
      <c r="AN26" s="47">
        <f t="shared" si="2"/>
        <v>2463.3991487024578</v>
      </c>
    </row>
    <row r="27" spans="2:40" ht="11.25" customHeight="1">
      <c r="B27" s="21" t="s">
        <v>36</v>
      </c>
      <c r="C27" s="22"/>
      <c r="D27" s="23" t="s">
        <v>37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  <c r="R27" s="26">
        <v>1</v>
      </c>
      <c r="S27" s="27"/>
      <c r="T27" s="28"/>
      <c r="U27" s="29" t="s">
        <v>12</v>
      </c>
      <c r="V27" s="30"/>
      <c r="W27" s="18">
        <v>5.67</v>
      </c>
      <c r="X27" s="18">
        <v>5.67</v>
      </c>
      <c r="Y27" s="18">
        <v>5.67</v>
      </c>
      <c r="Z27" s="18">
        <v>67</v>
      </c>
      <c r="AA27" s="18">
        <v>67</v>
      </c>
      <c r="AB27" s="18">
        <v>67</v>
      </c>
      <c r="AC27" s="18">
        <v>67</v>
      </c>
      <c r="AD27" s="8">
        <v>379.89</v>
      </c>
      <c r="AE27" s="8">
        <v>379.89</v>
      </c>
      <c r="AF27" s="8">
        <v>379.89</v>
      </c>
      <c r="AG27" s="8">
        <v>379.89</v>
      </c>
      <c r="AH27" s="60" t="s">
        <v>60</v>
      </c>
      <c r="AI27" s="42"/>
      <c r="AJ27" s="42"/>
      <c r="AK27" s="43">
        <f>AD27</f>
        <v>379.89</v>
      </c>
      <c r="AL27" s="46">
        <f t="shared" si="0"/>
        <v>436.8735</v>
      </c>
      <c r="AM27" s="46">
        <f t="shared" si="1"/>
        <v>13.04029932720033</v>
      </c>
      <c r="AN27" s="47">
        <f t="shared" si="2"/>
        <v>449.9137993272003</v>
      </c>
    </row>
    <row r="28" spans="2:40" ht="11.25">
      <c r="B28" s="14" t="s">
        <v>40</v>
      </c>
      <c r="C28" s="14"/>
      <c r="D28" s="15" t="s">
        <v>41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>
        <v>1</v>
      </c>
      <c r="S28" s="16">
        <v>1</v>
      </c>
      <c r="T28" s="16">
        <v>1</v>
      </c>
      <c r="U28" s="17" t="s">
        <v>42</v>
      </c>
      <c r="V28" s="17"/>
      <c r="W28" s="19" t="s">
        <v>21</v>
      </c>
      <c r="X28" s="19"/>
      <c r="Y28" s="19"/>
      <c r="Z28" s="19" t="s">
        <v>21</v>
      </c>
      <c r="AA28" s="19"/>
      <c r="AB28" s="19"/>
      <c r="AC28" s="19"/>
      <c r="AD28" s="20">
        <v>500</v>
      </c>
      <c r="AE28" s="20"/>
      <c r="AF28" s="20"/>
      <c r="AG28" s="20"/>
      <c r="AH28" s="61"/>
      <c r="AI28" s="58"/>
      <c r="AJ28" s="59"/>
      <c r="AK28" s="44"/>
      <c r="AL28" s="46"/>
      <c r="AM28" s="46"/>
      <c r="AN28" s="47"/>
    </row>
    <row r="29" spans="2:40" ht="11.25">
      <c r="B29" s="14" t="s">
        <v>43</v>
      </c>
      <c r="C29" s="14"/>
      <c r="D29" s="15" t="s">
        <v>44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>
        <v>1</v>
      </c>
      <c r="S29" s="16">
        <v>1</v>
      </c>
      <c r="T29" s="16">
        <v>1</v>
      </c>
      <c r="U29" s="17" t="s">
        <v>12</v>
      </c>
      <c r="V29" s="17"/>
      <c r="W29" s="19" t="s">
        <v>21</v>
      </c>
      <c r="X29" s="19"/>
      <c r="Y29" s="19"/>
      <c r="Z29" s="18">
        <v>272</v>
      </c>
      <c r="AA29" s="18">
        <v>272</v>
      </c>
      <c r="AB29" s="18">
        <v>272</v>
      </c>
      <c r="AC29" s="18">
        <v>272</v>
      </c>
      <c r="AD29" s="8">
        <v>272</v>
      </c>
      <c r="AE29" s="8">
        <v>272</v>
      </c>
      <c r="AF29" s="8">
        <v>272</v>
      </c>
      <c r="AG29" s="18">
        <v>272</v>
      </c>
      <c r="AH29" s="54" t="s">
        <v>61</v>
      </c>
      <c r="AI29" s="55"/>
      <c r="AJ29" s="56"/>
      <c r="AK29" s="57">
        <f>AD29</f>
        <v>272</v>
      </c>
      <c r="AL29" s="46">
        <f t="shared" si="0"/>
        <v>312.79999999999995</v>
      </c>
      <c r="AM29" s="46">
        <f t="shared" si="1"/>
        <v>9.336811753398324</v>
      </c>
      <c r="AN29" s="47">
        <f t="shared" si="2"/>
        <v>322.13681175339826</v>
      </c>
    </row>
    <row r="30" spans="2:40" ht="11.25">
      <c r="B30" s="14" t="s">
        <v>45</v>
      </c>
      <c r="C30" s="14"/>
      <c r="D30" s="15" t="s">
        <v>46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6">
        <v>1</v>
      </c>
      <c r="S30" s="16">
        <v>1</v>
      </c>
      <c r="T30" s="16">
        <v>1</v>
      </c>
      <c r="U30" s="17" t="s">
        <v>12</v>
      </c>
      <c r="V30" s="17"/>
      <c r="W30" s="18">
        <v>6.24</v>
      </c>
      <c r="X30" s="18">
        <v>6.24</v>
      </c>
      <c r="Y30" s="18">
        <v>6.24</v>
      </c>
      <c r="Z30" s="18">
        <v>67</v>
      </c>
      <c r="AA30" s="18">
        <v>67</v>
      </c>
      <c r="AB30" s="18">
        <v>67</v>
      </c>
      <c r="AC30" s="18">
        <v>67</v>
      </c>
      <c r="AD30" s="8">
        <v>418.08</v>
      </c>
      <c r="AE30" s="8">
        <v>418.08</v>
      </c>
      <c r="AF30" s="8">
        <v>418.08</v>
      </c>
      <c r="AG30" s="18">
        <v>418.08</v>
      </c>
      <c r="AH30" s="54" t="s">
        <v>63</v>
      </c>
      <c r="AI30" s="55"/>
      <c r="AJ30" s="56"/>
      <c r="AK30" s="57">
        <f>AD30</f>
        <v>418.08</v>
      </c>
      <c r="AL30" s="46">
        <f t="shared" si="0"/>
        <v>480.7919999999999</v>
      </c>
      <c r="AM30" s="46">
        <f t="shared" si="1"/>
        <v>14.351228889194013</v>
      </c>
      <c r="AN30" s="47">
        <f t="shared" si="2"/>
        <v>495.14322888919395</v>
      </c>
    </row>
    <row r="31" spans="2:40" ht="11.25">
      <c r="B31" s="14" t="s">
        <v>47</v>
      </c>
      <c r="C31" s="14"/>
      <c r="D31" s="15" t="s">
        <v>48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6">
        <v>1</v>
      </c>
      <c r="S31" s="16">
        <v>1</v>
      </c>
      <c r="T31" s="16">
        <v>1</v>
      </c>
      <c r="U31" s="17" t="s">
        <v>12</v>
      </c>
      <c r="V31" s="17"/>
      <c r="W31" s="18">
        <v>5.67</v>
      </c>
      <c r="X31" s="18">
        <v>5.67</v>
      </c>
      <c r="Y31" s="18">
        <v>5.67</v>
      </c>
      <c r="Z31" s="18">
        <v>67</v>
      </c>
      <c r="AA31" s="18">
        <v>67</v>
      </c>
      <c r="AB31" s="18">
        <v>67</v>
      </c>
      <c r="AC31" s="18">
        <v>67</v>
      </c>
      <c r="AD31" s="8">
        <v>379.89</v>
      </c>
      <c r="AE31" s="8">
        <v>379.89</v>
      </c>
      <c r="AF31" s="8">
        <v>379.89</v>
      </c>
      <c r="AG31" s="8">
        <v>379.89</v>
      </c>
      <c r="AH31" s="40" t="s">
        <v>64</v>
      </c>
      <c r="AI31" s="41"/>
      <c r="AJ31" s="42"/>
      <c r="AK31" s="57">
        <f>AD31</f>
        <v>379.89</v>
      </c>
      <c r="AL31" s="46">
        <f t="shared" si="0"/>
        <v>436.8735</v>
      </c>
      <c r="AM31" s="46">
        <f t="shared" si="1"/>
        <v>13.04029932720033</v>
      </c>
      <c r="AN31" s="47">
        <f t="shared" si="2"/>
        <v>449.9137993272003</v>
      </c>
    </row>
    <row r="32" spans="2:40" ht="11.25">
      <c r="B32" s="14" t="s">
        <v>49</v>
      </c>
      <c r="C32" s="14"/>
      <c r="D32" s="15" t="s">
        <v>50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6">
        <v>1</v>
      </c>
      <c r="S32" s="16">
        <v>1</v>
      </c>
      <c r="T32" s="16">
        <v>1</v>
      </c>
      <c r="U32" s="17" t="s">
        <v>12</v>
      </c>
      <c r="V32" s="17"/>
      <c r="W32" s="18">
        <v>9.4</v>
      </c>
      <c r="X32" s="18">
        <v>9.4</v>
      </c>
      <c r="Y32" s="18">
        <v>9.4</v>
      </c>
      <c r="Z32" s="18">
        <v>940</v>
      </c>
      <c r="AA32" s="18">
        <v>940</v>
      </c>
      <c r="AB32" s="18">
        <v>940</v>
      </c>
      <c r="AC32" s="18">
        <v>940</v>
      </c>
      <c r="AD32" s="8">
        <v>940</v>
      </c>
      <c r="AE32" s="8">
        <v>940</v>
      </c>
      <c r="AF32" s="8">
        <v>940</v>
      </c>
      <c r="AG32" s="8">
        <v>940</v>
      </c>
      <c r="AH32" s="61" t="s">
        <v>62</v>
      </c>
      <c r="AI32" s="58"/>
      <c r="AJ32" s="59"/>
      <c r="AK32" s="44"/>
      <c r="AL32" s="46"/>
      <c r="AM32" s="46"/>
      <c r="AN32" s="47"/>
    </row>
    <row r="33" spans="2:40" ht="11.25">
      <c r="B33" s="14" t="s">
        <v>51</v>
      </c>
      <c r="C33" s="14"/>
      <c r="D33" s="15" t="s">
        <v>52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6">
        <v>1</v>
      </c>
      <c r="S33" s="16">
        <v>1</v>
      </c>
      <c r="T33" s="16">
        <v>1</v>
      </c>
      <c r="U33" s="17" t="s">
        <v>12</v>
      </c>
      <c r="V33" s="17"/>
      <c r="W33" s="18">
        <v>5.9</v>
      </c>
      <c r="X33" s="18">
        <v>5.9</v>
      </c>
      <c r="Y33" s="18">
        <v>5.9</v>
      </c>
      <c r="Z33" s="18">
        <v>517</v>
      </c>
      <c r="AA33" s="18">
        <v>517</v>
      </c>
      <c r="AB33" s="18">
        <v>517</v>
      </c>
      <c r="AC33" s="18">
        <v>517</v>
      </c>
      <c r="AD33" s="8">
        <v>517</v>
      </c>
      <c r="AE33" s="8">
        <v>517</v>
      </c>
      <c r="AF33" s="8">
        <v>517</v>
      </c>
      <c r="AG33" s="8">
        <v>517</v>
      </c>
      <c r="AH33" s="62" t="s">
        <v>62</v>
      </c>
      <c r="AI33" s="51"/>
      <c r="AJ33" s="63"/>
      <c r="AK33" s="46">
        <f>SUM(AD32:AG33)/4</f>
        <v>1457</v>
      </c>
      <c r="AL33" s="46">
        <f t="shared" si="0"/>
        <v>1675.55</v>
      </c>
      <c r="AM33" s="46">
        <f t="shared" si="1"/>
        <v>50.013730605519704</v>
      </c>
      <c r="AN33" s="47">
        <f t="shared" si="2"/>
        <v>1725.5637306055196</v>
      </c>
    </row>
    <row r="34" spans="2:40" ht="11.25">
      <c r="B34" s="14" t="s">
        <v>65</v>
      </c>
      <c r="C34" s="14"/>
      <c r="D34" s="15" t="s">
        <v>66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>
        <v>1</v>
      </c>
      <c r="S34" s="16">
        <v>1</v>
      </c>
      <c r="T34" s="16">
        <v>1</v>
      </c>
      <c r="U34" s="17" t="s">
        <v>12</v>
      </c>
      <c r="V34" s="17"/>
      <c r="W34" s="18">
        <v>7</v>
      </c>
      <c r="X34" s="18">
        <v>7</v>
      </c>
      <c r="Y34" s="18">
        <v>7</v>
      </c>
      <c r="Z34" s="18">
        <v>863</v>
      </c>
      <c r="AA34" s="18">
        <v>863</v>
      </c>
      <c r="AB34" s="18">
        <v>863</v>
      </c>
      <c r="AC34" s="18">
        <v>863</v>
      </c>
      <c r="AD34" s="8">
        <v>863</v>
      </c>
      <c r="AE34" s="8">
        <v>863</v>
      </c>
      <c r="AF34" s="8">
        <v>863</v>
      </c>
      <c r="AG34" s="8">
        <v>863</v>
      </c>
      <c r="AH34" s="61" t="s">
        <v>85</v>
      </c>
      <c r="AI34" s="58"/>
      <c r="AJ34" s="59"/>
      <c r="AK34" s="44"/>
      <c r="AL34" s="46"/>
      <c r="AM34" s="46"/>
      <c r="AN34" s="47"/>
    </row>
    <row r="35" spans="2:40" ht="11.25">
      <c r="B35" s="14" t="s">
        <v>67</v>
      </c>
      <c r="C35" s="14"/>
      <c r="D35" s="15" t="s">
        <v>68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6">
        <v>1</v>
      </c>
      <c r="S35" s="16">
        <v>1</v>
      </c>
      <c r="T35" s="16">
        <v>1</v>
      </c>
      <c r="U35" s="17" t="s">
        <v>12</v>
      </c>
      <c r="V35" s="17"/>
      <c r="W35" s="18">
        <v>10.6</v>
      </c>
      <c r="X35" s="18">
        <v>10.6</v>
      </c>
      <c r="Y35" s="18">
        <v>10.6</v>
      </c>
      <c r="Z35" s="38">
        <v>1431</v>
      </c>
      <c r="AA35" s="38">
        <v>1431</v>
      </c>
      <c r="AB35" s="38">
        <v>1431</v>
      </c>
      <c r="AC35" s="38">
        <v>1431</v>
      </c>
      <c r="AD35" s="39">
        <v>1431</v>
      </c>
      <c r="AE35" s="39">
        <v>1431</v>
      </c>
      <c r="AF35" s="39">
        <v>1431</v>
      </c>
      <c r="AG35" s="39">
        <v>1431</v>
      </c>
      <c r="AH35" s="62" t="s">
        <v>85</v>
      </c>
      <c r="AI35" s="51"/>
      <c r="AJ35" s="63"/>
      <c r="AK35" s="46">
        <f>SUM(AD34:AG35)/4</f>
        <v>2294</v>
      </c>
      <c r="AL35" s="46">
        <f t="shared" si="0"/>
        <v>2638.1</v>
      </c>
      <c r="AM35" s="46">
        <f t="shared" si="1"/>
        <v>78.74502265549911</v>
      </c>
      <c r="AN35" s="47">
        <f t="shared" si="2"/>
        <v>2716.845022655499</v>
      </c>
    </row>
    <row r="36" spans="2:40" ht="11.25">
      <c r="B36" s="14" t="s">
        <v>69</v>
      </c>
      <c r="C36" s="14"/>
      <c r="D36" s="15" t="s">
        <v>70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6">
        <v>1</v>
      </c>
      <c r="S36" s="16">
        <v>1</v>
      </c>
      <c r="T36" s="16">
        <v>1</v>
      </c>
      <c r="U36" s="17" t="s">
        <v>12</v>
      </c>
      <c r="V36" s="17"/>
      <c r="W36" s="18">
        <v>5.1</v>
      </c>
      <c r="X36" s="18">
        <v>5.1</v>
      </c>
      <c r="Y36" s="18">
        <v>5.1</v>
      </c>
      <c r="Z36" s="18">
        <v>434</v>
      </c>
      <c r="AA36" s="18">
        <v>434</v>
      </c>
      <c r="AB36" s="18">
        <v>434</v>
      </c>
      <c r="AC36" s="18">
        <v>434</v>
      </c>
      <c r="AD36" s="8">
        <v>434</v>
      </c>
      <c r="AE36" s="8">
        <v>434</v>
      </c>
      <c r="AF36" s="8">
        <v>434</v>
      </c>
      <c r="AG36" s="8">
        <v>434</v>
      </c>
      <c r="AH36" s="61" t="s">
        <v>86</v>
      </c>
      <c r="AI36" s="58"/>
      <c r="AJ36" s="59"/>
      <c r="AK36" s="44"/>
      <c r="AL36" s="46"/>
      <c r="AM36" s="46"/>
      <c r="AN36" s="47"/>
    </row>
    <row r="37" spans="2:40" ht="11.25">
      <c r="B37" s="14" t="s">
        <v>71</v>
      </c>
      <c r="C37" s="14"/>
      <c r="D37" s="15" t="s">
        <v>72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>
        <v>1</v>
      </c>
      <c r="S37" s="16">
        <v>1</v>
      </c>
      <c r="T37" s="16">
        <v>1</v>
      </c>
      <c r="U37" s="17" t="s">
        <v>12</v>
      </c>
      <c r="V37" s="17"/>
      <c r="W37" s="18">
        <v>7</v>
      </c>
      <c r="X37" s="18">
        <v>7</v>
      </c>
      <c r="Y37" s="18">
        <v>7</v>
      </c>
      <c r="Z37" s="18">
        <v>632</v>
      </c>
      <c r="AA37" s="18">
        <v>632</v>
      </c>
      <c r="AB37" s="18">
        <v>632</v>
      </c>
      <c r="AC37" s="18">
        <v>632</v>
      </c>
      <c r="AD37" s="8">
        <v>632</v>
      </c>
      <c r="AE37" s="8">
        <v>632</v>
      </c>
      <c r="AF37" s="8">
        <v>632</v>
      </c>
      <c r="AG37" s="8">
        <v>632</v>
      </c>
      <c r="AH37" s="69" t="s">
        <v>86</v>
      </c>
      <c r="AI37" s="41"/>
      <c r="AJ37" s="42"/>
      <c r="AK37" s="43"/>
      <c r="AL37" s="46"/>
      <c r="AM37" s="46"/>
      <c r="AN37" s="47"/>
    </row>
    <row r="38" spans="2:40" ht="11.25">
      <c r="B38" s="14" t="s">
        <v>73</v>
      </c>
      <c r="C38" s="14"/>
      <c r="D38" s="15" t="s">
        <v>74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6">
        <v>1</v>
      </c>
      <c r="S38" s="16">
        <v>1</v>
      </c>
      <c r="T38" s="16">
        <v>1</v>
      </c>
      <c r="U38" s="17" t="s">
        <v>12</v>
      </c>
      <c r="V38" s="17"/>
      <c r="W38" s="18">
        <v>3.3</v>
      </c>
      <c r="X38" s="18">
        <v>3.3</v>
      </c>
      <c r="Y38" s="18">
        <v>3.3</v>
      </c>
      <c r="Z38" s="18">
        <v>578</v>
      </c>
      <c r="AA38" s="18">
        <v>578</v>
      </c>
      <c r="AB38" s="18">
        <v>578</v>
      </c>
      <c r="AC38" s="18">
        <v>578</v>
      </c>
      <c r="AD38" s="8">
        <v>578</v>
      </c>
      <c r="AE38" s="8">
        <v>578</v>
      </c>
      <c r="AF38" s="8">
        <v>578</v>
      </c>
      <c r="AG38" s="8">
        <v>578</v>
      </c>
      <c r="AH38" s="69" t="s">
        <v>86</v>
      </c>
      <c r="AI38" s="41"/>
      <c r="AJ38" s="42"/>
      <c r="AK38" s="43"/>
      <c r="AL38" s="46"/>
      <c r="AM38" s="46"/>
      <c r="AN38" s="47"/>
    </row>
    <row r="39" spans="2:40" ht="11.25">
      <c r="B39" s="14" t="s">
        <v>75</v>
      </c>
      <c r="C39" s="14"/>
      <c r="D39" s="15" t="s">
        <v>76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>
        <v>1</v>
      </c>
      <c r="S39" s="16">
        <v>1</v>
      </c>
      <c r="T39" s="16">
        <v>1</v>
      </c>
      <c r="U39" s="17" t="s">
        <v>12</v>
      </c>
      <c r="V39" s="17"/>
      <c r="W39" s="18">
        <v>5.8</v>
      </c>
      <c r="X39" s="18">
        <v>5.8</v>
      </c>
      <c r="Y39" s="18">
        <v>5.8</v>
      </c>
      <c r="Z39" s="38">
        <v>1023</v>
      </c>
      <c r="AA39" s="38">
        <v>1023</v>
      </c>
      <c r="AB39" s="38">
        <v>1023</v>
      </c>
      <c r="AC39" s="38">
        <v>1023</v>
      </c>
      <c r="AD39" s="39">
        <v>1023</v>
      </c>
      <c r="AE39" s="39">
        <v>1023</v>
      </c>
      <c r="AF39" s="39">
        <v>1023</v>
      </c>
      <c r="AG39" s="39">
        <v>1023</v>
      </c>
      <c r="AH39" s="62" t="s">
        <v>86</v>
      </c>
      <c r="AI39" s="51"/>
      <c r="AJ39" s="63"/>
      <c r="AK39" s="46">
        <f>SUM(AD36:AG39)/4</f>
        <v>2667</v>
      </c>
      <c r="AL39" s="46">
        <f t="shared" si="0"/>
        <v>3067.0499999999997</v>
      </c>
      <c r="AM39" s="46">
        <f t="shared" si="1"/>
        <v>91.54881230262255</v>
      </c>
      <c r="AN39" s="47">
        <f t="shared" si="2"/>
        <v>3158.5988123026223</v>
      </c>
    </row>
    <row r="40" spans="2:40" ht="11.25">
      <c r="B40" s="14" t="s">
        <v>77</v>
      </c>
      <c r="C40" s="14"/>
      <c r="D40" s="15" t="s">
        <v>78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>
        <v>1</v>
      </c>
      <c r="S40" s="16">
        <v>1</v>
      </c>
      <c r="T40" s="16">
        <v>1</v>
      </c>
      <c r="U40" s="17" t="s">
        <v>12</v>
      </c>
      <c r="V40" s="17"/>
      <c r="W40" s="18">
        <v>4.3</v>
      </c>
      <c r="X40" s="18">
        <v>4.3</v>
      </c>
      <c r="Y40" s="18">
        <v>4.3</v>
      </c>
      <c r="Z40" s="18">
        <v>38.14</v>
      </c>
      <c r="AA40" s="18">
        <v>38.14</v>
      </c>
      <c r="AB40" s="18">
        <v>38.14</v>
      </c>
      <c r="AC40" s="18">
        <v>38.14</v>
      </c>
      <c r="AD40" s="8">
        <v>164</v>
      </c>
      <c r="AE40" s="8">
        <v>164</v>
      </c>
      <c r="AF40" s="8">
        <v>164</v>
      </c>
      <c r="AG40" s="8">
        <v>164</v>
      </c>
      <c r="AH40" s="62" t="s">
        <v>63</v>
      </c>
      <c r="AI40" s="51"/>
      <c r="AJ40" s="63"/>
      <c r="AK40" s="46">
        <f>AD40</f>
        <v>164</v>
      </c>
      <c r="AL40" s="46">
        <f t="shared" si="0"/>
        <v>188.6</v>
      </c>
      <c r="AM40" s="46">
        <f t="shared" si="1"/>
        <v>5.6295482630784015</v>
      </c>
      <c r="AN40" s="47">
        <f t="shared" si="2"/>
        <v>194.22954826307839</v>
      </c>
    </row>
    <row r="41" spans="2:40" ht="12" thickBot="1">
      <c r="B41" s="14" t="s">
        <v>79</v>
      </c>
      <c r="C41" s="14"/>
      <c r="D41" s="15" t="s">
        <v>80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6">
        <v>1</v>
      </c>
      <c r="S41" s="16">
        <v>1</v>
      </c>
      <c r="T41" s="16">
        <v>1</v>
      </c>
      <c r="U41" s="17" t="s">
        <v>12</v>
      </c>
      <c r="V41" s="17"/>
      <c r="W41" s="19" t="s">
        <v>21</v>
      </c>
      <c r="X41" s="19"/>
      <c r="Y41" s="19"/>
      <c r="Z41" s="18">
        <v>626</v>
      </c>
      <c r="AA41" s="18">
        <v>626</v>
      </c>
      <c r="AB41" s="18">
        <v>626</v>
      </c>
      <c r="AC41" s="18">
        <v>626</v>
      </c>
      <c r="AD41" s="8">
        <v>626</v>
      </c>
      <c r="AE41" s="8">
        <v>626</v>
      </c>
      <c r="AF41" s="8">
        <v>626</v>
      </c>
      <c r="AG41" s="8">
        <v>626</v>
      </c>
      <c r="AH41" s="62" t="s">
        <v>87</v>
      </c>
      <c r="AI41" s="51"/>
      <c r="AJ41" s="63"/>
      <c r="AK41" s="46">
        <f>AD41</f>
        <v>626</v>
      </c>
      <c r="AL41" s="46">
        <f t="shared" si="0"/>
        <v>719.9</v>
      </c>
      <c r="AM41" s="46">
        <f t="shared" si="1"/>
        <v>21.48839763833585</v>
      </c>
      <c r="AN41" s="47">
        <f t="shared" si="2"/>
        <v>741.3883976383358</v>
      </c>
    </row>
    <row r="42" spans="2:40" ht="12" thickBot="1">
      <c r="B42" s="9" t="s">
        <v>53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>
        <v>28</v>
      </c>
      <c r="S42" s="10">
        <v>28</v>
      </c>
      <c r="T42" s="10">
        <v>28</v>
      </c>
      <c r="U42" s="11"/>
      <c r="V42" s="11"/>
      <c r="W42" s="12">
        <v>119.64</v>
      </c>
      <c r="X42" s="12">
        <v>119.64</v>
      </c>
      <c r="Y42" s="12">
        <v>119.64</v>
      </c>
      <c r="Z42" s="1"/>
      <c r="AA42" s="1"/>
      <c r="AB42" s="1"/>
      <c r="AC42" s="1"/>
      <c r="AD42" s="1"/>
      <c r="AE42" s="1"/>
      <c r="AF42" s="1"/>
      <c r="AG42" s="1"/>
      <c r="AH42" s="41"/>
      <c r="AI42" s="41"/>
      <c r="AJ42" s="41"/>
      <c r="AK42" s="49"/>
      <c r="AL42" s="49"/>
      <c r="AM42" s="49"/>
      <c r="AN42" s="50"/>
    </row>
    <row r="43" spans="29:40" ht="12.75">
      <c r="AC43" s="2" t="s">
        <v>53</v>
      </c>
      <c r="AD43" s="13">
        <v>15066</v>
      </c>
      <c r="AE43" s="13">
        <v>15066</v>
      </c>
      <c r="AF43" s="13">
        <v>15066</v>
      </c>
      <c r="AG43" s="13">
        <v>15066</v>
      </c>
      <c r="AH43" s="41"/>
      <c r="AI43" s="41"/>
      <c r="AJ43" s="41"/>
      <c r="AK43" s="49"/>
      <c r="AL43" s="49"/>
      <c r="AM43" s="49"/>
      <c r="AN43" s="49"/>
    </row>
    <row r="44" spans="34:40" ht="11.25">
      <c r="AH44" s="41"/>
      <c r="AI44" s="41"/>
      <c r="AJ44" s="41"/>
      <c r="AK44" s="49"/>
      <c r="AL44" s="49"/>
      <c r="AM44" s="49"/>
      <c r="AN44" s="49"/>
    </row>
    <row r="45" spans="2:40" ht="12.75" customHeight="1">
      <c r="B45" s="3" t="s">
        <v>54</v>
      </c>
      <c r="G45" s="4"/>
      <c r="H45" s="4"/>
      <c r="I45" s="4"/>
      <c r="J45" s="4"/>
      <c r="K45" s="6" t="s">
        <v>55</v>
      </c>
      <c r="L45" s="6"/>
      <c r="M45" s="6"/>
      <c r="N45" s="6"/>
      <c r="O45" s="6"/>
      <c r="P45" s="6"/>
      <c r="R45" s="3" t="s">
        <v>56</v>
      </c>
      <c r="V45" s="4"/>
      <c r="W45" s="4"/>
      <c r="X45" s="4"/>
      <c r="Y45" s="4"/>
      <c r="Z45" s="4"/>
      <c r="AA45" s="7" t="s">
        <v>57</v>
      </c>
      <c r="AB45" s="7"/>
      <c r="AC45" s="7"/>
      <c r="AD45" s="7"/>
      <c r="AE45" s="7"/>
      <c r="AF45" s="7"/>
      <c r="AG45" s="5"/>
      <c r="AH45" s="41"/>
      <c r="AI45" s="41"/>
      <c r="AJ45" s="41"/>
      <c r="AK45" s="49"/>
      <c r="AL45" s="49"/>
      <c r="AM45" s="49"/>
      <c r="AN45" s="49"/>
    </row>
    <row r="46" spans="34:40" ht="11.25">
      <c r="AH46" s="41"/>
      <c r="AI46" s="41"/>
      <c r="AJ46" s="41"/>
      <c r="AK46" s="49"/>
      <c r="AL46" s="49"/>
      <c r="AM46" s="49"/>
      <c r="AN46" s="49"/>
    </row>
    <row r="47" ht="11.25">
      <c r="AN47" s="65"/>
    </row>
    <row r="48" ht="11.25">
      <c r="AL48" s="65"/>
    </row>
    <row r="50" spans="34:35" ht="11.25">
      <c r="AH50" s="66"/>
      <c r="AI50" s="66"/>
    </row>
  </sheetData>
  <sheetProtection/>
  <mergeCells count="214">
    <mergeCell ref="B42:Q42"/>
    <mergeCell ref="R42:T42"/>
    <mergeCell ref="U42:V42"/>
    <mergeCell ref="W42:Y42"/>
    <mergeCell ref="AD43:AG43"/>
    <mergeCell ref="R34:T34"/>
    <mergeCell ref="U34:V34"/>
    <mergeCell ref="W34:Y34"/>
    <mergeCell ref="AD35:AG35"/>
    <mergeCell ref="AD40:AG40"/>
    <mergeCell ref="B41:C41"/>
    <mergeCell ref="D41:Q41"/>
    <mergeCell ref="R41:T41"/>
    <mergeCell ref="U41:V41"/>
    <mergeCell ref="W41:Y41"/>
    <mergeCell ref="Z41:AC41"/>
    <mergeCell ref="AD41:AG41"/>
    <mergeCell ref="AA45:AF45"/>
    <mergeCell ref="K45:P45"/>
    <mergeCell ref="B40:C40"/>
    <mergeCell ref="D40:Q40"/>
    <mergeCell ref="R40:T40"/>
    <mergeCell ref="U40:V40"/>
    <mergeCell ref="W40:Y40"/>
    <mergeCell ref="Z40:AC40"/>
    <mergeCell ref="AD38:AG38"/>
    <mergeCell ref="B39:C39"/>
    <mergeCell ref="D39:Q39"/>
    <mergeCell ref="R39:T39"/>
    <mergeCell ref="U39:V39"/>
    <mergeCell ref="W39:Y39"/>
    <mergeCell ref="Z39:AC39"/>
    <mergeCell ref="AD39:AG39"/>
    <mergeCell ref="B38:C38"/>
    <mergeCell ref="D38:Q38"/>
    <mergeCell ref="R38:T38"/>
    <mergeCell ref="U38:V38"/>
    <mergeCell ref="W38:Y38"/>
    <mergeCell ref="Z38:AC38"/>
    <mergeCell ref="AD36:AG36"/>
    <mergeCell ref="B37:C37"/>
    <mergeCell ref="D37:Q37"/>
    <mergeCell ref="R37:T37"/>
    <mergeCell ref="U37:V37"/>
    <mergeCell ref="W37:Y37"/>
    <mergeCell ref="Z37:AC37"/>
    <mergeCell ref="AD37:AG37"/>
    <mergeCell ref="B36:C36"/>
    <mergeCell ref="D36:Q36"/>
    <mergeCell ref="R36:T36"/>
    <mergeCell ref="U36:V36"/>
    <mergeCell ref="W36:Y36"/>
    <mergeCell ref="Z36:AC36"/>
    <mergeCell ref="B35:C35"/>
    <mergeCell ref="D35:Q35"/>
    <mergeCell ref="R35:T35"/>
    <mergeCell ref="U35:V35"/>
    <mergeCell ref="W35:Y35"/>
    <mergeCell ref="Z35:AC35"/>
    <mergeCell ref="B1:AG3"/>
    <mergeCell ref="B5:AG5"/>
    <mergeCell ref="B34:C34"/>
    <mergeCell ref="D34:Q34"/>
    <mergeCell ref="Z34:AC34"/>
    <mergeCell ref="AD34:AG34"/>
    <mergeCell ref="B8:AG9"/>
    <mergeCell ref="B10:AG10"/>
    <mergeCell ref="Z14:AC14"/>
    <mergeCell ref="AD14:AG14"/>
    <mergeCell ref="B12:C13"/>
    <mergeCell ref="D12:Q13"/>
    <mergeCell ref="R12:T13"/>
    <mergeCell ref="U12:V13"/>
    <mergeCell ref="W12:Y13"/>
    <mergeCell ref="Z12:AC13"/>
    <mergeCell ref="R15:T15"/>
    <mergeCell ref="U15:V15"/>
    <mergeCell ref="W15:Y15"/>
    <mergeCell ref="Z15:AC15"/>
    <mergeCell ref="AD12:AG13"/>
    <mergeCell ref="B14:C14"/>
    <mergeCell ref="D14:Q14"/>
    <mergeCell ref="R14:T14"/>
    <mergeCell ref="U14:V14"/>
    <mergeCell ref="W14:Y14"/>
    <mergeCell ref="AD15:AG15"/>
    <mergeCell ref="B16:C16"/>
    <mergeCell ref="D16:Q16"/>
    <mergeCell ref="R16:T16"/>
    <mergeCell ref="U16:V16"/>
    <mergeCell ref="W16:Y16"/>
    <mergeCell ref="Z16:AC16"/>
    <mergeCell ref="AD16:AG16"/>
    <mergeCell ref="B15:C15"/>
    <mergeCell ref="D15:Q15"/>
    <mergeCell ref="Z20:AC20"/>
    <mergeCell ref="AD20:AG20"/>
    <mergeCell ref="B17:C17"/>
    <mergeCell ref="D17:Q17"/>
    <mergeCell ref="R17:T17"/>
    <mergeCell ref="U17:V17"/>
    <mergeCell ref="W17:Y17"/>
    <mergeCell ref="Z17:AC17"/>
    <mergeCell ref="R21:T21"/>
    <mergeCell ref="U21:V21"/>
    <mergeCell ref="W21:Y21"/>
    <mergeCell ref="Z21:AC21"/>
    <mergeCell ref="AD17:AG17"/>
    <mergeCell ref="B20:C20"/>
    <mergeCell ref="D20:Q20"/>
    <mergeCell ref="R20:T20"/>
    <mergeCell ref="U20:V20"/>
    <mergeCell ref="W20:Y20"/>
    <mergeCell ref="AD21:AG21"/>
    <mergeCell ref="B22:C22"/>
    <mergeCell ref="D22:Q22"/>
    <mergeCell ref="R22:T22"/>
    <mergeCell ref="U22:V22"/>
    <mergeCell ref="W22:Y22"/>
    <mergeCell ref="Z22:AC22"/>
    <mergeCell ref="AD22:AG22"/>
    <mergeCell ref="B21:C21"/>
    <mergeCell ref="D21:Q21"/>
    <mergeCell ref="Z24:AC24"/>
    <mergeCell ref="AD24:AG24"/>
    <mergeCell ref="B23:C23"/>
    <mergeCell ref="D23:Q23"/>
    <mergeCell ref="R23:T23"/>
    <mergeCell ref="U23:V23"/>
    <mergeCell ref="W23:Y23"/>
    <mergeCell ref="Z23:AC23"/>
    <mergeCell ref="R25:T25"/>
    <mergeCell ref="U25:V25"/>
    <mergeCell ref="W25:Y25"/>
    <mergeCell ref="Z25:AC25"/>
    <mergeCell ref="AD23:AG23"/>
    <mergeCell ref="B24:C24"/>
    <mergeCell ref="D24:Q24"/>
    <mergeCell ref="R24:T24"/>
    <mergeCell ref="U24:V24"/>
    <mergeCell ref="W24:Y24"/>
    <mergeCell ref="AD25:AG25"/>
    <mergeCell ref="B26:C26"/>
    <mergeCell ref="D26:Q26"/>
    <mergeCell ref="R26:T26"/>
    <mergeCell ref="U26:V26"/>
    <mergeCell ref="W26:Y26"/>
    <mergeCell ref="Z26:AC26"/>
    <mergeCell ref="AD26:AG26"/>
    <mergeCell ref="B25:C25"/>
    <mergeCell ref="D25:Q25"/>
    <mergeCell ref="Z27:AC27"/>
    <mergeCell ref="AD27:AG27"/>
    <mergeCell ref="B18:C18"/>
    <mergeCell ref="D18:Q18"/>
    <mergeCell ref="R18:T18"/>
    <mergeCell ref="U18:V18"/>
    <mergeCell ref="W18:Y18"/>
    <mergeCell ref="Z18:AC18"/>
    <mergeCell ref="R19:T19"/>
    <mergeCell ref="U19:V19"/>
    <mergeCell ref="W19:Y19"/>
    <mergeCell ref="Z19:AC19"/>
    <mergeCell ref="AD18:AG18"/>
    <mergeCell ref="B27:C27"/>
    <mergeCell ref="D27:Q27"/>
    <mergeCell ref="R27:T27"/>
    <mergeCell ref="U27:V27"/>
    <mergeCell ref="W27:Y27"/>
    <mergeCell ref="AD19:AG19"/>
    <mergeCell ref="B28:C28"/>
    <mergeCell ref="D28:Q28"/>
    <mergeCell ref="R28:T28"/>
    <mergeCell ref="U28:V28"/>
    <mergeCell ref="W28:Y28"/>
    <mergeCell ref="Z28:AC28"/>
    <mergeCell ref="AD28:AG28"/>
    <mergeCell ref="B19:C19"/>
    <mergeCell ref="D19:Q19"/>
    <mergeCell ref="Z30:AC30"/>
    <mergeCell ref="AD30:AG30"/>
    <mergeCell ref="B29:C29"/>
    <mergeCell ref="D29:Q29"/>
    <mergeCell ref="R29:T29"/>
    <mergeCell ref="U29:V29"/>
    <mergeCell ref="W29:Y29"/>
    <mergeCell ref="Z29:AC29"/>
    <mergeCell ref="R31:T31"/>
    <mergeCell ref="U31:V31"/>
    <mergeCell ref="W31:Y31"/>
    <mergeCell ref="Z31:AC31"/>
    <mergeCell ref="AD29:AG29"/>
    <mergeCell ref="B30:C30"/>
    <mergeCell ref="D30:Q30"/>
    <mergeCell ref="R30:T30"/>
    <mergeCell ref="U30:V30"/>
    <mergeCell ref="W30:Y30"/>
    <mergeCell ref="AD31:AG31"/>
    <mergeCell ref="B32:C32"/>
    <mergeCell ref="D32:Q32"/>
    <mergeCell ref="R32:T32"/>
    <mergeCell ref="U32:V32"/>
    <mergeCell ref="W32:Y32"/>
    <mergeCell ref="Z32:AC32"/>
    <mergeCell ref="AD32:AG32"/>
    <mergeCell ref="B31:C31"/>
    <mergeCell ref="D31:Q31"/>
    <mergeCell ref="B33:C33"/>
    <mergeCell ref="D33:Q33"/>
    <mergeCell ref="R33:T33"/>
    <mergeCell ref="U33:V33"/>
    <mergeCell ref="W33:Y33"/>
    <mergeCell ref="Z33:AC33"/>
    <mergeCell ref="AD33:AG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Настя</cp:lastModifiedBy>
  <dcterms:created xsi:type="dcterms:W3CDTF">2011-03-11T11:08:39Z</dcterms:created>
  <dcterms:modified xsi:type="dcterms:W3CDTF">2011-03-16T10:52:07Z</dcterms:modified>
  <cp:category/>
  <cp:version/>
  <cp:contentType/>
  <cp:contentStatus/>
</cp:coreProperties>
</file>