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X15" i="1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14"/>
  <c r="AT21"/>
  <c r="AU21"/>
  <c r="AV21"/>
  <c r="AT23"/>
  <c r="AU23"/>
  <c r="AV23"/>
  <c r="AT29"/>
  <c r="AU29"/>
  <c r="AV29"/>
  <c r="AT31"/>
  <c r="AU31"/>
  <c r="AV31"/>
  <c r="AT36"/>
  <c r="AU36"/>
  <c r="AV36"/>
  <c r="AT40"/>
  <c r="AU40"/>
  <c r="AV40"/>
  <c r="AT42"/>
  <c r="AU42"/>
  <c r="AV42"/>
  <c r="AT43"/>
  <c r="AU43"/>
  <c r="AV43"/>
  <c r="AT44"/>
  <c r="AU44"/>
  <c r="AV44"/>
  <c r="AT45"/>
  <c r="AU45"/>
  <c r="AV45"/>
  <c r="AT47"/>
  <c r="AU47"/>
  <c r="AV47"/>
  <c r="AT53"/>
  <c r="AU53"/>
  <c r="AV53"/>
  <c r="AT56"/>
  <c r="AU56"/>
  <c r="AV56"/>
  <c r="AT60"/>
  <c r="AU60"/>
  <c r="AV60"/>
  <c r="AT61"/>
  <c r="AU61"/>
  <c r="AV61"/>
  <c r="AV14"/>
  <c r="AU14"/>
  <c r="AT14"/>
  <c r="AS36"/>
  <c r="AS31"/>
  <c r="AS29"/>
  <c r="AS23"/>
  <c r="AS21"/>
  <c r="AS14"/>
  <c r="AS62"/>
  <c r="AT62" s="1"/>
  <c r="AS63"/>
  <c r="AT63" s="1"/>
  <c r="AS64"/>
  <c r="AT64" s="1"/>
  <c r="AS61"/>
  <c r="AS60"/>
  <c r="AS56"/>
  <c r="AS53"/>
  <c r="AS47"/>
  <c r="AS45"/>
  <c r="AS44"/>
  <c r="AS43"/>
  <c r="AS42"/>
  <c r="AS40"/>
  <c r="AU64" l="1"/>
  <c r="AV64" s="1"/>
  <c r="AU63"/>
  <c r="AV63" s="1"/>
  <c r="AU62"/>
  <c r="AV62" s="1"/>
</calcChain>
</file>

<file path=xl/sharedStrings.xml><?xml version="1.0" encoding="utf-8"?>
<sst xmlns="http://schemas.openxmlformats.org/spreadsheetml/2006/main" count="216" uniqueCount="122">
  <si>
    <t>Расходная накладная № 25 от 18 сентября 2012</t>
  </si>
  <si>
    <t>Поставщик:</t>
  </si>
  <si>
    <t>ООО "Каменная сказка"</t>
  </si>
  <si>
    <t>Покупатель:</t>
  </si>
  <si>
    <t>Кузнецова Анастасия Сергеевна</t>
  </si>
  <si>
    <t>№</t>
  </si>
  <si>
    <t>Артикул</t>
  </si>
  <si>
    <t>Товар</t>
  </si>
  <si>
    <t>Количество</t>
  </si>
  <si>
    <t>Вес</t>
  </si>
  <si>
    <t>Цена</t>
  </si>
  <si>
    <t>Сумма
без 
скидки</t>
  </si>
  <si>
    <t>Скидка</t>
  </si>
  <si>
    <t>Сумма</t>
  </si>
  <si>
    <t>1004169 Кольцо София (925) (РОДИЙ, сапфир cz, горн. хр. cz)</t>
  </si>
  <si>
    <t>гр.</t>
  </si>
  <si>
    <t>1004269 Серьги София (925) (РОДИЙ, сапфир cz, горн. хр. cz)</t>
  </si>
  <si>
    <t>1035169 Кольцо Магнолия (925) (топ.гол.cz, аметист cz)</t>
  </si>
  <si>
    <t>1035269 Серьги Магнолия (925) (топ.гол.cz, аметист cz)</t>
  </si>
  <si>
    <t>1052109 Кольцо Алина (925) (ЧЕРН.(оксид), аметист cz)</t>
  </si>
  <si>
    <t>1052209 Серьги Алина (925) (ЧЕРН.(оксид), аметист cz)</t>
  </si>
  <si>
    <t>1072109 Кольцо Жар-птица (925) (РОДИЙ ,радуга cz)</t>
  </si>
  <si>
    <t>1072269 Серьги Жар-птица (925) (РОДИЙ ,радуга cz)</t>
  </si>
  <si>
    <t>1112201 Серьги Орион (925) (гор.хруст., аметист)</t>
  </si>
  <si>
    <t>1116169 Кольцо Веер (925) (сапфир cz)</t>
  </si>
  <si>
    <t>1116269 Серьги Веер (925) (сапфир cz)</t>
  </si>
  <si>
    <t>1121109 Кольцо Ромашка (925) (топ.гол.cz, роз.кв.cz, аметист cz)</t>
  </si>
  <si>
    <t>1121209 Серьги Ромашка (925) (топ.гол.cz, роз.кв.cz, аметист cz)</t>
  </si>
  <si>
    <t>1128109 Кольцо Ежевика (925) (РОДИЙ, агат чёр. cz, горн. хр. cz)</t>
  </si>
  <si>
    <t>1128209 Серьги Ежевика (925) (РОДИЙ, агат чёр. cz, горн. хр. cz)</t>
  </si>
  <si>
    <t>1148169 Кольцо Рута (925) (сапфир cz, гор.хр. cz)</t>
  </si>
  <si>
    <t>1148269 Серьги Рута (925) (сапфир cz, гор.хр. cz)</t>
  </si>
  <si>
    <t>1184210 Серьги Фиалка (925) (жм. роз.)</t>
  </si>
  <si>
    <t>1216169 Кольцо Мелодия (925) (изумруд cz)</t>
  </si>
  <si>
    <t>1216269 Серьги Мелодия (925) (изумруд cz)</t>
  </si>
  <si>
    <t>1238169 Кольцо Мурка (925) (изумруд cz)</t>
  </si>
  <si>
    <t>1238269 Серьги Мурка (925) (изумруд cz)</t>
  </si>
  <si>
    <t>1239169 Кольцо Тэфи (925) (сапфир cz, гор.хр. cz)</t>
  </si>
  <si>
    <t>1239269 Серьги Тэфи (925) (сапфир cz, гор.хр. cz)</t>
  </si>
  <si>
    <t>1273169 Кольцо Сфера (925) (топ.гол.cz, гор.хр. cz)</t>
  </si>
  <si>
    <t>1273269 Серьги Сфера (925) (топ.гол.cz, гор.хр. cz)</t>
  </si>
  <si>
    <t>2004109 Кольцо Мышка (925) (роз.кв.cz, топ.гол.cz)</t>
  </si>
  <si>
    <t>2053109 Кольцо Герцог (925) (ЧЕРН.(оксид), агат чёр. cz)</t>
  </si>
  <si>
    <t>2082169 Кольцо Барсик (925) (ЧЕРН.(оксид), топаз гол cz)</t>
  </si>
  <si>
    <t>3001300 Крест С распятием (925)</t>
  </si>
  <si>
    <t>3013310 Крест Лепесток (925) (жм. роз.)</t>
  </si>
  <si>
    <t>3308 * "Монета счастья" (925)</t>
  </si>
  <si>
    <t>Коньяк</t>
  </si>
  <si>
    <t>Браслет Коньяк</t>
  </si>
  <si>
    <t>шт.</t>
  </si>
  <si>
    <t>ЦСА-8 050/20</t>
  </si>
  <si>
    <t>Браслет ЦСА-8 050/20 (925)</t>
  </si>
  <si>
    <t>Бисер</t>
  </si>
  <si>
    <t>Гарнитур Бисер (ПСР) (лазурит)</t>
  </si>
  <si>
    <t>Вереск</t>
  </si>
  <si>
    <t>Гарнитур Вереск (ПСР) (кош.гл.синий)</t>
  </si>
  <si>
    <t>Визаж</t>
  </si>
  <si>
    <t>Гарнитур Визаж (ПСР) (аквамарин ст)</t>
  </si>
  <si>
    <t>Готика</t>
  </si>
  <si>
    <t>Гарнитур Готика (ПСР) (Аметист)</t>
  </si>
  <si>
    <t>Игра</t>
  </si>
  <si>
    <t>Гарнитур Игра (ПСР) (хризопраз)</t>
  </si>
  <si>
    <t>Королева</t>
  </si>
  <si>
    <t>Гарнитур Королева (ПСР) (изумруд ст.)</t>
  </si>
  <si>
    <t>Лягушка</t>
  </si>
  <si>
    <t>Гарнитур Лягушка (ПСР) (изумруд cz, горн. хр. cz, гранат cz)</t>
  </si>
  <si>
    <t>Ручеёк</t>
  </si>
  <si>
    <t>Гарнитур Ручеёк (ПСР) (ав. индиго)</t>
  </si>
  <si>
    <t>Сияние</t>
  </si>
  <si>
    <t>Гарнитур Сияние (ПСР) (лунный кам, горн. хр. cz)</t>
  </si>
  <si>
    <t>ИА-54х108</t>
  </si>
  <si>
    <t>Икона автомобильная 54х108</t>
  </si>
  <si>
    <t>КСА-049</t>
  </si>
  <si>
    <t>Крест КСА-049 (925)</t>
  </si>
  <si>
    <t>КСА-054</t>
  </si>
  <si>
    <t>Крест КСА-054 (925)</t>
  </si>
  <si>
    <t>ЦСА-4 035/65</t>
  </si>
  <si>
    <t>Цепь ЦСА-4 035/65 (925)</t>
  </si>
  <si>
    <t>ЦСА-5г 070/65</t>
  </si>
  <si>
    <t>Цепь ЦСА-5г 070/65 (925)</t>
  </si>
  <si>
    <t>ЦСА-5гч 080/55</t>
  </si>
  <si>
    <t>Цепь ЦСА-5гч 080/55 (925)</t>
  </si>
  <si>
    <t>ЦСА-6 крлр. 50</t>
  </si>
  <si>
    <t>Цепь ЦСА-6 крл.родий 50 (925) (РОДИЙ)</t>
  </si>
  <si>
    <t>ЦСА-9брч 080/60</t>
  </si>
  <si>
    <t>Цепь ЦСА-9брч 080/60 (925)</t>
  </si>
  <si>
    <t>ШКС-015/45</t>
  </si>
  <si>
    <t>ШКС-015/45 Шнурок кожа с замком серебро 45 см (925)</t>
  </si>
  <si>
    <t>Транспортные услуги ЕМС Почта</t>
  </si>
  <si>
    <t>шт</t>
  </si>
  <si>
    <t>Итого:</t>
  </si>
  <si>
    <t>Всего наименований 54, на сумму 38 730,00 руб.</t>
  </si>
  <si>
    <t>Тридцать восемь тысяч семьсот тридцать руб 00 коп</t>
  </si>
  <si>
    <t>Отпустил</t>
  </si>
  <si>
    <t>Получил</t>
  </si>
  <si>
    <t xml:space="preserve">martat 
</t>
  </si>
  <si>
    <t xml:space="preserve">SuperM@mi 
</t>
  </si>
  <si>
    <t xml:space="preserve">Ирина NSK 
</t>
  </si>
  <si>
    <t xml:space="preserve">4ertenok#13 
</t>
  </si>
  <si>
    <t>Елена</t>
  </si>
  <si>
    <t>Ворона</t>
  </si>
  <si>
    <t>bel</t>
  </si>
  <si>
    <t>ЕленаВит</t>
  </si>
  <si>
    <t>Talwar</t>
  </si>
  <si>
    <t>ШКС-015/46</t>
  </si>
  <si>
    <t>ШКС-015/47</t>
  </si>
  <si>
    <t xml:space="preserve">Korosteleva 
</t>
  </si>
  <si>
    <t>НастЯЯЯ</t>
  </si>
  <si>
    <t xml:space="preserve">ОКСАНА270679 
</t>
  </si>
  <si>
    <t xml:space="preserve">rokkel 
</t>
  </si>
  <si>
    <t>Морская птица</t>
  </si>
  <si>
    <t>НатКо</t>
  </si>
  <si>
    <t xml:space="preserve">Nadya-nadya 
</t>
  </si>
  <si>
    <t xml:space="preserve">верачерешня 
</t>
  </si>
  <si>
    <t xml:space="preserve">НаTа 
</t>
  </si>
  <si>
    <t>Бригантина</t>
  </si>
  <si>
    <t>УЗ</t>
  </si>
  <si>
    <t>с ОРГ</t>
  </si>
  <si>
    <t>транспорт</t>
  </si>
  <si>
    <t>Итого к оплате</t>
  </si>
  <si>
    <t>Сдано</t>
  </si>
  <si>
    <t>разница "+"- я должна, "-" - мне должны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</si>
</sst>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8"/>
      <name val="Arial"/>
      <family val="2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theme="10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0" fillId="0" borderId="1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5" fillId="0" borderId="7" xfId="1" applyBorder="1" applyAlignment="1">
      <alignment horizontal="left" wrapText="1"/>
    </xf>
    <xf numFmtId="0" fontId="5" fillId="0" borderId="15" xfId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 wrapText="1"/>
    </xf>
    <xf numFmtId="2" fontId="0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5" fillId="0" borderId="14" xfId="1" applyBorder="1" applyAlignment="1">
      <alignment horizontal="left" wrapText="1"/>
    </xf>
    <xf numFmtId="0" fontId="0" fillId="0" borderId="7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2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left" vertical="center"/>
    </xf>
    <xf numFmtId="1" fontId="6" fillId="0" borderId="19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0" fillId="0" borderId="13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 wrapText="1"/>
    </xf>
    <xf numFmtId="1" fontId="0" fillId="0" borderId="7" xfId="0" applyNumberFormat="1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1" fontId="0" fillId="0" borderId="8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1" fontId="0" fillId="0" borderId="0" xfId="0" applyNumberForma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erM@mi" TargetMode="External"/><Relationship Id="rId7" Type="http://schemas.openxmlformats.org/officeDocument/2006/relationships/hyperlink" Target="mailto:SuperM@mi" TargetMode="External"/><Relationship Id="rId2" Type="http://schemas.openxmlformats.org/officeDocument/2006/relationships/hyperlink" Target="mailto:SuperM@mi" TargetMode="External"/><Relationship Id="rId1" Type="http://schemas.openxmlformats.org/officeDocument/2006/relationships/hyperlink" Target="mailto:SuperM@mi" TargetMode="External"/><Relationship Id="rId6" Type="http://schemas.openxmlformats.org/officeDocument/2006/relationships/hyperlink" Target="mailto:SuperM@mi" TargetMode="External"/><Relationship Id="rId5" Type="http://schemas.openxmlformats.org/officeDocument/2006/relationships/hyperlink" Target="mailto:SuperM@mi" TargetMode="External"/><Relationship Id="rId4" Type="http://schemas.openxmlformats.org/officeDocument/2006/relationships/hyperlink" Target="mailto:SuperM@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AX73"/>
  <sheetViews>
    <sheetView tabSelected="1" topLeftCell="A35" workbookViewId="0">
      <selection activeCell="AW57" sqref="AW57"/>
    </sheetView>
  </sheetViews>
  <sheetFormatPr defaultRowHeight="11.25"/>
  <cols>
    <col min="1" max="1" width="1" customWidth="1"/>
    <col min="2" max="2" width="3.5" customWidth="1"/>
    <col min="3" max="3" width="3.1640625" customWidth="1"/>
    <col min="4" max="4" width="0.33203125" customWidth="1"/>
    <col min="5" max="10" width="2.33203125" customWidth="1"/>
    <col min="11" max="11" width="0.5" customWidth="1"/>
    <col min="12" max="12" width="1.6640625" customWidth="1"/>
    <col min="13" max="16" width="2.33203125" customWidth="1"/>
    <col min="17" max="25" width="3.5" customWidth="1"/>
    <col min="26" max="26" width="0.5" customWidth="1"/>
    <col min="27" max="27" width="2.83203125" customWidth="1"/>
    <col min="28" max="28" width="3.5" customWidth="1"/>
    <col min="29" max="29" width="3" customWidth="1"/>
    <col min="30" max="30" width="0.5" customWidth="1"/>
    <col min="31" max="31" width="3.5" customWidth="1"/>
    <col min="32" max="32" width="0.83203125" customWidth="1"/>
    <col min="33" max="33" width="2.5" customWidth="1"/>
    <col min="34" max="35" width="3.5" customWidth="1"/>
    <col min="36" max="36" width="0.83203125" customWidth="1"/>
    <col min="37" max="37" width="2.5" customWidth="1"/>
    <col min="38" max="39" width="3.5" customWidth="1"/>
    <col min="40" max="40" width="2" customWidth="1"/>
    <col min="41" max="43" width="11.33203125" customWidth="1"/>
    <col min="47" max="47" width="9.5" bestFit="1" customWidth="1"/>
    <col min="48" max="48" width="9.6640625" bestFit="1" customWidth="1"/>
  </cols>
  <sheetData>
    <row r="1" spans="2:50" ht="11.25" customHeight="1"/>
    <row r="2" spans="2:50" ht="21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4" spans="2:50" ht="13.35" customHeight="1">
      <c r="B4" s="69" t="s">
        <v>1</v>
      </c>
      <c r="C4" s="69"/>
      <c r="D4" s="69"/>
      <c r="E4" s="69"/>
      <c r="F4" s="69"/>
      <c r="G4" s="69"/>
      <c r="H4" s="54" t="s">
        <v>2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2:50" ht="3.75" customHeight="1"/>
    <row r="6" spans="2:50" ht="12.75" hidden="1" customHeight="1">
      <c r="B6" s="69" t="s">
        <v>3</v>
      </c>
      <c r="C6" s="69"/>
      <c r="D6" s="69"/>
      <c r="E6" s="69"/>
      <c r="F6" s="69"/>
      <c r="G6" s="69"/>
      <c r="H6" s="54" t="s">
        <v>4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2:50" ht="6.95" customHeight="1" thickBot="1"/>
    <row r="8" spans="2:50" ht="13.5" customHeight="1">
      <c r="B8" s="70" t="s">
        <v>5</v>
      </c>
      <c r="C8" s="70"/>
      <c r="D8" s="71" t="s">
        <v>6</v>
      </c>
      <c r="E8" s="71"/>
      <c r="F8" s="71"/>
      <c r="G8" s="71"/>
      <c r="H8" s="71"/>
      <c r="I8" s="71"/>
      <c r="J8" s="71"/>
      <c r="K8" s="71"/>
      <c r="L8" s="65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 t="s">
        <v>8</v>
      </c>
      <c r="AB8" s="66"/>
      <c r="AC8" s="66"/>
      <c r="AD8" s="66"/>
      <c r="AE8" s="66"/>
      <c r="AF8" s="66"/>
      <c r="AG8" s="72" t="s">
        <v>9</v>
      </c>
      <c r="AH8" s="72"/>
      <c r="AI8" s="72"/>
      <c r="AJ8" s="72"/>
      <c r="AK8" s="65" t="s">
        <v>10</v>
      </c>
      <c r="AL8" s="65"/>
      <c r="AM8" s="65"/>
      <c r="AN8" s="65"/>
      <c r="AO8" s="66" t="s">
        <v>11</v>
      </c>
      <c r="AP8" s="65" t="s">
        <v>12</v>
      </c>
      <c r="AQ8" s="67" t="s">
        <v>13</v>
      </c>
    </row>
    <row r="9" spans="2:50" ht="59.25" customHeight="1">
      <c r="B9" s="70"/>
      <c r="C9" s="70"/>
      <c r="D9" s="71"/>
      <c r="E9" s="71"/>
      <c r="F9" s="71"/>
      <c r="G9" s="71"/>
      <c r="H9" s="71"/>
      <c r="I9" s="71"/>
      <c r="J9" s="71"/>
      <c r="K9" s="71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6"/>
      <c r="AC9" s="66"/>
      <c r="AD9" s="66"/>
      <c r="AE9" s="66"/>
      <c r="AF9" s="66"/>
      <c r="AG9" s="72"/>
      <c r="AH9" s="72"/>
      <c r="AI9" s="72"/>
      <c r="AJ9" s="72"/>
      <c r="AK9" s="65"/>
      <c r="AL9" s="65"/>
      <c r="AM9" s="65"/>
      <c r="AN9" s="65"/>
      <c r="AO9" s="66"/>
      <c r="AP9" s="65"/>
      <c r="AQ9" s="65"/>
      <c r="AR9" s="30" t="s">
        <v>116</v>
      </c>
      <c r="AS9" s="31" t="s">
        <v>13</v>
      </c>
      <c r="AT9" s="31" t="s">
        <v>117</v>
      </c>
      <c r="AU9" s="31" t="s">
        <v>118</v>
      </c>
      <c r="AV9" s="30" t="s">
        <v>119</v>
      </c>
      <c r="AW9" s="73" t="s">
        <v>120</v>
      </c>
      <c r="AX9" s="30" t="s">
        <v>121</v>
      </c>
    </row>
    <row r="10" spans="2:50" s="1" customFormat="1" ht="22.35" customHeight="1">
      <c r="B10" s="56">
        <v>1</v>
      </c>
      <c r="C10" s="56"/>
      <c r="D10" s="62">
        <v>1004169</v>
      </c>
      <c r="E10" s="62"/>
      <c r="F10" s="62"/>
      <c r="G10" s="62"/>
      <c r="H10" s="62"/>
      <c r="I10" s="62"/>
      <c r="J10" s="62"/>
      <c r="K10" s="62"/>
      <c r="L10" s="57" t="s">
        <v>14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>
        <v>1</v>
      </c>
      <c r="AB10" s="58"/>
      <c r="AC10" s="58"/>
      <c r="AD10" s="57" t="s">
        <v>15</v>
      </c>
      <c r="AE10" s="57"/>
      <c r="AF10" s="57"/>
      <c r="AG10" s="59">
        <v>3.4</v>
      </c>
      <c r="AH10" s="59"/>
      <c r="AI10" s="59"/>
      <c r="AJ10" s="59"/>
      <c r="AK10" s="60">
        <v>680</v>
      </c>
      <c r="AL10" s="60"/>
      <c r="AM10" s="60"/>
      <c r="AN10" s="60"/>
      <c r="AO10" s="3">
        <v>680</v>
      </c>
      <c r="AP10" s="3">
        <v>70</v>
      </c>
      <c r="AQ10" s="28">
        <v>610</v>
      </c>
      <c r="AR10" s="23" t="s">
        <v>95</v>
      </c>
      <c r="AS10" s="32"/>
      <c r="AT10" s="32"/>
      <c r="AU10" s="32"/>
      <c r="AV10" s="33"/>
    </row>
    <row r="11" spans="2:50" s="1" customFormat="1" ht="22.35" customHeight="1">
      <c r="B11" s="56">
        <v>2</v>
      </c>
      <c r="C11" s="56"/>
      <c r="D11" s="62">
        <v>1004269</v>
      </c>
      <c r="E11" s="62"/>
      <c r="F11" s="62"/>
      <c r="G11" s="62"/>
      <c r="H11" s="62"/>
      <c r="I11" s="62"/>
      <c r="J11" s="62"/>
      <c r="K11" s="62"/>
      <c r="L11" s="57" t="s">
        <v>16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>
        <v>1</v>
      </c>
      <c r="AB11" s="58"/>
      <c r="AC11" s="58"/>
      <c r="AD11" s="57" t="s">
        <v>15</v>
      </c>
      <c r="AE11" s="57"/>
      <c r="AF11" s="57"/>
      <c r="AG11" s="59">
        <v>5.4</v>
      </c>
      <c r="AH11" s="59"/>
      <c r="AI11" s="59"/>
      <c r="AJ11" s="59"/>
      <c r="AK11" s="63">
        <v>1150</v>
      </c>
      <c r="AL11" s="63"/>
      <c r="AM11" s="63"/>
      <c r="AN11" s="63"/>
      <c r="AO11" s="5">
        <v>1150</v>
      </c>
      <c r="AP11" s="3">
        <v>110</v>
      </c>
      <c r="AQ11" s="29">
        <v>1040</v>
      </c>
      <c r="AR11" s="25" t="s">
        <v>95</v>
      </c>
      <c r="AS11" s="34"/>
      <c r="AT11" s="34"/>
      <c r="AU11" s="34"/>
      <c r="AV11" s="35"/>
    </row>
    <row r="12" spans="2:50" s="1" customFormat="1" ht="22.35" customHeight="1">
      <c r="B12" s="56">
        <v>5</v>
      </c>
      <c r="C12" s="56"/>
      <c r="D12" s="62">
        <v>1052109</v>
      </c>
      <c r="E12" s="62"/>
      <c r="F12" s="62"/>
      <c r="G12" s="62"/>
      <c r="H12" s="62"/>
      <c r="I12" s="62"/>
      <c r="J12" s="62"/>
      <c r="K12" s="62"/>
      <c r="L12" s="57" t="s">
        <v>19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>
        <v>1</v>
      </c>
      <c r="AB12" s="58"/>
      <c r="AC12" s="58"/>
      <c r="AD12" s="57" t="s">
        <v>15</v>
      </c>
      <c r="AE12" s="57"/>
      <c r="AF12" s="57"/>
      <c r="AG12" s="59">
        <v>4.4000000000000004</v>
      </c>
      <c r="AH12" s="59"/>
      <c r="AI12" s="59"/>
      <c r="AJ12" s="59"/>
      <c r="AK12" s="60">
        <v>650</v>
      </c>
      <c r="AL12" s="60"/>
      <c r="AM12" s="60"/>
      <c r="AN12" s="60"/>
      <c r="AO12" s="3">
        <v>650</v>
      </c>
      <c r="AP12" s="3">
        <v>60</v>
      </c>
      <c r="AQ12" s="28">
        <v>590</v>
      </c>
      <c r="AR12" s="25" t="s">
        <v>95</v>
      </c>
      <c r="AS12" s="34"/>
      <c r="AT12" s="34"/>
      <c r="AU12" s="34"/>
      <c r="AV12" s="35"/>
    </row>
    <row r="13" spans="2:50" s="1" customFormat="1" ht="22.35" customHeight="1">
      <c r="B13" s="56">
        <v>6</v>
      </c>
      <c r="C13" s="56"/>
      <c r="D13" s="62">
        <v>1052209</v>
      </c>
      <c r="E13" s="62"/>
      <c r="F13" s="62"/>
      <c r="G13" s="62"/>
      <c r="H13" s="62"/>
      <c r="I13" s="62"/>
      <c r="J13" s="62"/>
      <c r="K13" s="62"/>
      <c r="L13" s="57" t="s">
        <v>20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>
        <v>1</v>
      </c>
      <c r="AB13" s="58"/>
      <c r="AC13" s="58"/>
      <c r="AD13" s="57" t="s">
        <v>15</v>
      </c>
      <c r="AE13" s="57"/>
      <c r="AF13" s="57"/>
      <c r="AG13" s="59">
        <v>7.4</v>
      </c>
      <c r="AH13" s="59"/>
      <c r="AI13" s="59"/>
      <c r="AJ13" s="59"/>
      <c r="AK13" s="63">
        <v>1090</v>
      </c>
      <c r="AL13" s="63"/>
      <c r="AM13" s="63"/>
      <c r="AN13" s="63"/>
      <c r="AO13" s="5">
        <v>1090</v>
      </c>
      <c r="AP13" s="3">
        <v>110</v>
      </c>
      <c r="AQ13" s="28">
        <v>980</v>
      </c>
      <c r="AR13" s="25" t="s">
        <v>95</v>
      </c>
      <c r="AS13" s="34"/>
      <c r="AT13" s="34"/>
      <c r="AU13" s="34"/>
      <c r="AV13" s="35"/>
    </row>
    <row r="14" spans="2:50" s="1" customFormat="1" ht="22.35" customHeight="1">
      <c r="B14" s="56">
        <v>9</v>
      </c>
      <c r="C14" s="56"/>
      <c r="D14" s="62">
        <v>1112201</v>
      </c>
      <c r="E14" s="62"/>
      <c r="F14" s="62"/>
      <c r="G14" s="62"/>
      <c r="H14" s="62"/>
      <c r="I14" s="62"/>
      <c r="J14" s="62"/>
      <c r="K14" s="62"/>
      <c r="L14" s="57" t="s">
        <v>23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>
        <v>1</v>
      </c>
      <c r="AB14" s="58"/>
      <c r="AC14" s="58"/>
      <c r="AD14" s="57" t="s">
        <v>15</v>
      </c>
      <c r="AE14" s="57"/>
      <c r="AF14" s="57"/>
      <c r="AG14" s="59">
        <v>6.1</v>
      </c>
      <c r="AH14" s="59"/>
      <c r="AI14" s="59"/>
      <c r="AJ14" s="59"/>
      <c r="AK14" s="60">
        <v>900</v>
      </c>
      <c r="AL14" s="60"/>
      <c r="AM14" s="60"/>
      <c r="AN14" s="60"/>
      <c r="AO14" s="3">
        <v>900</v>
      </c>
      <c r="AP14" s="3">
        <v>90</v>
      </c>
      <c r="AQ14" s="28">
        <v>810</v>
      </c>
      <c r="AR14" s="24" t="s">
        <v>95</v>
      </c>
      <c r="AS14" s="43">
        <f>SUM(AQ10:AQ14)</f>
        <v>4030</v>
      </c>
      <c r="AT14" s="36">
        <f>AS14*1.1</f>
        <v>4433</v>
      </c>
      <c r="AU14" s="49">
        <f>600*AS14/38130</f>
        <v>63.414634146341463</v>
      </c>
      <c r="AV14" s="50">
        <f>AT14+AU14</f>
        <v>4496.4146341463411</v>
      </c>
      <c r="AW14" s="1">
        <v>4500</v>
      </c>
      <c r="AX14" s="74">
        <f>AW14-AV14</f>
        <v>3.5853658536589137</v>
      </c>
    </row>
    <row r="15" spans="2:50" s="1" customFormat="1" ht="22.35" customHeight="1">
      <c r="B15" s="56">
        <v>3</v>
      </c>
      <c r="C15" s="56"/>
      <c r="D15" s="62">
        <v>1035169</v>
      </c>
      <c r="E15" s="62"/>
      <c r="F15" s="62"/>
      <c r="G15" s="62"/>
      <c r="H15" s="62"/>
      <c r="I15" s="62"/>
      <c r="J15" s="62"/>
      <c r="K15" s="62"/>
      <c r="L15" s="57" t="s">
        <v>17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8">
        <v>1</v>
      </c>
      <c r="AB15" s="58"/>
      <c r="AC15" s="58"/>
      <c r="AD15" s="57" t="s">
        <v>15</v>
      </c>
      <c r="AE15" s="57"/>
      <c r="AF15" s="57"/>
      <c r="AG15" s="64">
        <v>6</v>
      </c>
      <c r="AH15" s="64"/>
      <c r="AI15" s="64"/>
      <c r="AJ15" s="64"/>
      <c r="AK15" s="63">
        <v>1060</v>
      </c>
      <c r="AL15" s="63"/>
      <c r="AM15" s="63"/>
      <c r="AN15" s="63"/>
      <c r="AO15" s="5">
        <v>1060</v>
      </c>
      <c r="AP15" s="3">
        <v>110</v>
      </c>
      <c r="AQ15" s="28">
        <v>950</v>
      </c>
      <c r="AR15" s="18" t="s">
        <v>96</v>
      </c>
      <c r="AS15" s="20"/>
      <c r="AT15" s="36"/>
      <c r="AU15" s="49"/>
      <c r="AV15" s="50"/>
      <c r="AX15" s="74">
        <f t="shared" ref="AX15:AX64" si="0">AW15-AV15</f>
        <v>0</v>
      </c>
    </row>
    <row r="16" spans="2:50" s="1" customFormat="1" ht="22.35" customHeight="1">
      <c r="B16" s="56">
        <v>4</v>
      </c>
      <c r="C16" s="56"/>
      <c r="D16" s="62">
        <v>1035269</v>
      </c>
      <c r="E16" s="62"/>
      <c r="F16" s="62"/>
      <c r="G16" s="62"/>
      <c r="H16" s="62"/>
      <c r="I16" s="62"/>
      <c r="J16" s="62"/>
      <c r="K16" s="62"/>
      <c r="L16" s="57" t="s">
        <v>18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>
        <v>1</v>
      </c>
      <c r="AB16" s="58"/>
      <c r="AC16" s="58"/>
      <c r="AD16" s="57" t="s">
        <v>15</v>
      </c>
      <c r="AE16" s="57"/>
      <c r="AF16" s="57"/>
      <c r="AG16" s="59">
        <v>9.3000000000000007</v>
      </c>
      <c r="AH16" s="59"/>
      <c r="AI16" s="59"/>
      <c r="AJ16" s="59"/>
      <c r="AK16" s="63">
        <v>1610</v>
      </c>
      <c r="AL16" s="63"/>
      <c r="AM16" s="63"/>
      <c r="AN16" s="63"/>
      <c r="AO16" s="5">
        <v>1610</v>
      </c>
      <c r="AP16" s="3">
        <v>160</v>
      </c>
      <c r="AQ16" s="29">
        <v>1450</v>
      </c>
      <c r="AR16" s="19" t="s">
        <v>96</v>
      </c>
      <c r="AS16" s="21"/>
      <c r="AT16" s="36"/>
      <c r="AU16" s="49"/>
      <c r="AV16" s="50"/>
      <c r="AX16" s="74">
        <f t="shared" si="0"/>
        <v>0</v>
      </c>
    </row>
    <row r="17" spans="2:50" s="1" customFormat="1" ht="22.35" customHeight="1">
      <c r="B17" s="56">
        <v>12</v>
      </c>
      <c r="C17" s="56"/>
      <c r="D17" s="62">
        <v>1121109</v>
      </c>
      <c r="E17" s="62"/>
      <c r="F17" s="62"/>
      <c r="G17" s="62"/>
      <c r="H17" s="62"/>
      <c r="I17" s="62"/>
      <c r="J17" s="62"/>
      <c r="K17" s="62"/>
      <c r="L17" s="57" t="s">
        <v>26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>
        <v>1</v>
      </c>
      <c r="AB17" s="58"/>
      <c r="AC17" s="58"/>
      <c r="AD17" s="57" t="s">
        <v>15</v>
      </c>
      <c r="AE17" s="57"/>
      <c r="AF17" s="57"/>
      <c r="AG17" s="59">
        <v>4.7</v>
      </c>
      <c r="AH17" s="59"/>
      <c r="AI17" s="59"/>
      <c r="AJ17" s="59"/>
      <c r="AK17" s="60">
        <v>710</v>
      </c>
      <c r="AL17" s="60"/>
      <c r="AM17" s="60"/>
      <c r="AN17" s="60"/>
      <c r="AO17" s="3">
        <v>710</v>
      </c>
      <c r="AP17" s="3">
        <v>70</v>
      </c>
      <c r="AQ17" s="28">
        <v>640</v>
      </c>
      <c r="AR17" s="18" t="s">
        <v>96</v>
      </c>
      <c r="AS17" s="34"/>
      <c r="AT17" s="36"/>
      <c r="AU17" s="49"/>
      <c r="AV17" s="50"/>
      <c r="AX17" s="74">
        <f t="shared" si="0"/>
        <v>0</v>
      </c>
    </row>
    <row r="18" spans="2:50" s="1" customFormat="1" ht="22.35" customHeight="1">
      <c r="B18" s="56">
        <v>13</v>
      </c>
      <c r="C18" s="56"/>
      <c r="D18" s="62">
        <v>1121209</v>
      </c>
      <c r="E18" s="62"/>
      <c r="F18" s="62"/>
      <c r="G18" s="62"/>
      <c r="H18" s="62"/>
      <c r="I18" s="62"/>
      <c r="J18" s="62"/>
      <c r="K18" s="62"/>
      <c r="L18" s="57" t="s">
        <v>27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>
        <v>1</v>
      </c>
      <c r="AB18" s="58"/>
      <c r="AC18" s="58"/>
      <c r="AD18" s="57" t="s">
        <v>15</v>
      </c>
      <c r="AE18" s="57"/>
      <c r="AF18" s="57"/>
      <c r="AG18" s="59">
        <v>8.6999999999999993</v>
      </c>
      <c r="AH18" s="59"/>
      <c r="AI18" s="59"/>
      <c r="AJ18" s="59"/>
      <c r="AK18" s="63">
        <v>1060</v>
      </c>
      <c r="AL18" s="63"/>
      <c r="AM18" s="63"/>
      <c r="AN18" s="63"/>
      <c r="AO18" s="5">
        <v>1060</v>
      </c>
      <c r="AP18" s="3">
        <v>110</v>
      </c>
      <c r="AQ18" s="28">
        <v>950</v>
      </c>
      <c r="AR18" s="19" t="s">
        <v>96</v>
      </c>
      <c r="AS18" s="34"/>
      <c r="AT18" s="36"/>
      <c r="AU18" s="49"/>
      <c r="AV18" s="50"/>
      <c r="AX18" s="74">
        <f t="shared" si="0"/>
        <v>0</v>
      </c>
    </row>
    <row r="19" spans="2:50" s="1" customFormat="1" ht="22.35" customHeight="1">
      <c r="B19" s="56">
        <v>18</v>
      </c>
      <c r="C19" s="56"/>
      <c r="D19" s="62">
        <v>1184210</v>
      </c>
      <c r="E19" s="62"/>
      <c r="F19" s="62"/>
      <c r="G19" s="62"/>
      <c r="H19" s="62"/>
      <c r="I19" s="62"/>
      <c r="J19" s="62"/>
      <c r="K19" s="62"/>
      <c r="L19" s="57" t="s">
        <v>32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>
        <v>1</v>
      </c>
      <c r="AB19" s="58"/>
      <c r="AC19" s="58"/>
      <c r="AD19" s="57" t="s">
        <v>15</v>
      </c>
      <c r="AE19" s="57"/>
      <c r="AF19" s="57"/>
      <c r="AG19" s="59">
        <v>7.3</v>
      </c>
      <c r="AH19" s="59"/>
      <c r="AI19" s="59"/>
      <c r="AJ19" s="59"/>
      <c r="AK19" s="60">
        <v>870</v>
      </c>
      <c r="AL19" s="60"/>
      <c r="AM19" s="60"/>
      <c r="AN19" s="60"/>
      <c r="AO19" s="3">
        <v>870</v>
      </c>
      <c r="AP19" s="3">
        <v>90</v>
      </c>
      <c r="AQ19" s="28">
        <v>780</v>
      </c>
      <c r="AR19" s="19" t="s">
        <v>96</v>
      </c>
      <c r="AS19" s="21"/>
      <c r="AT19" s="36"/>
      <c r="AU19" s="49"/>
      <c r="AV19" s="50"/>
      <c r="AX19" s="74">
        <f t="shared" si="0"/>
        <v>0</v>
      </c>
    </row>
    <row r="20" spans="2:50" s="1" customFormat="1" ht="22.35" customHeight="1">
      <c r="B20" s="56">
        <v>31</v>
      </c>
      <c r="C20" s="56"/>
      <c r="D20" s="62">
        <v>3013310</v>
      </c>
      <c r="E20" s="62"/>
      <c r="F20" s="62"/>
      <c r="G20" s="62"/>
      <c r="H20" s="62"/>
      <c r="I20" s="62"/>
      <c r="J20" s="62"/>
      <c r="K20" s="62"/>
      <c r="L20" s="57" t="s">
        <v>45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>
        <v>1</v>
      </c>
      <c r="AB20" s="58"/>
      <c r="AC20" s="58"/>
      <c r="AD20" s="57" t="s">
        <v>15</v>
      </c>
      <c r="AE20" s="57"/>
      <c r="AF20" s="57"/>
      <c r="AG20" s="59">
        <v>3.7</v>
      </c>
      <c r="AH20" s="59"/>
      <c r="AI20" s="59"/>
      <c r="AJ20" s="59"/>
      <c r="AK20" s="60">
        <v>340</v>
      </c>
      <c r="AL20" s="60"/>
      <c r="AM20" s="60"/>
      <c r="AN20" s="60"/>
      <c r="AO20" s="3">
        <v>340</v>
      </c>
      <c r="AP20" s="3">
        <v>30</v>
      </c>
      <c r="AQ20" s="28">
        <v>310</v>
      </c>
      <c r="AR20" s="19" t="s">
        <v>96</v>
      </c>
      <c r="AS20" s="21"/>
      <c r="AT20" s="36"/>
      <c r="AU20" s="49"/>
      <c r="AV20" s="50"/>
      <c r="AX20" s="74">
        <f t="shared" si="0"/>
        <v>0</v>
      </c>
    </row>
    <row r="21" spans="2:50" s="1" customFormat="1" ht="22.35" customHeight="1">
      <c r="B21" s="56">
        <v>51</v>
      </c>
      <c r="C21" s="56"/>
      <c r="D21" s="57" t="s">
        <v>82</v>
      </c>
      <c r="E21" s="57"/>
      <c r="F21" s="57"/>
      <c r="G21" s="57"/>
      <c r="H21" s="57"/>
      <c r="I21" s="57"/>
      <c r="J21" s="57"/>
      <c r="K21" s="57"/>
      <c r="L21" s="57" t="s">
        <v>83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>
        <v>1</v>
      </c>
      <c r="AB21" s="58"/>
      <c r="AC21" s="58"/>
      <c r="AD21" s="57" t="s">
        <v>15</v>
      </c>
      <c r="AE21" s="57"/>
      <c r="AF21" s="57"/>
      <c r="AG21" s="61">
        <v>6.04</v>
      </c>
      <c r="AH21" s="61"/>
      <c r="AI21" s="61"/>
      <c r="AJ21" s="61"/>
      <c r="AK21" s="60">
        <v>76.16</v>
      </c>
      <c r="AL21" s="60"/>
      <c r="AM21" s="60"/>
      <c r="AN21" s="60"/>
      <c r="AO21" s="3">
        <v>460.01</v>
      </c>
      <c r="AP21" s="3">
        <v>50.01</v>
      </c>
      <c r="AQ21" s="28">
        <v>410</v>
      </c>
      <c r="AR21" s="37" t="s">
        <v>96</v>
      </c>
      <c r="AS21" s="44">
        <f>SUM(AQ15:AQ21)</f>
        <v>5490</v>
      </c>
      <c r="AT21" s="36">
        <f t="shared" ref="AT21:AT64" si="1">AS21*1.1</f>
        <v>6039.0000000000009</v>
      </c>
      <c r="AU21" s="49">
        <f t="shared" ref="AU21:AU64" si="2">600*AS21/38130</f>
        <v>86.388670338316288</v>
      </c>
      <c r="AV21" s="50">
        <f t="shared" ref="AV21:AV64" si="3">AT21+AU21</f>
        <v>6125.3886703383168</v>
      </c>
      <c r="AW21" s="1">
        <v>6130</v>
      </c>
      <c r="AX21" s="74">
        <f t="shared" si="0"/>
        <v>4.6113296616831576</v>
      </c>
    </row>
    <row r="22" spans="2:50" s="1" customFormat="1" ht="22.35" customHeight="1">
      <c r="B22" s="56">
        <v>7</v>
      </c>
      <c r="C22" s="56"/>
      <c r="D22" s="62">
        <v>1072109</v>
      </c>
      <c r="E22" s="62"/>
      <c r="F22" s="62"/>
      <c r="G22" s="62"/>
      <c r="H22" s="62"/>
      <c r="I22" s="62"/>
      <c r="J22" s="62"/>
      <c r="K22" s="62"/>
      <c r="L22" s="57" t="s">
        <v>21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>
        <v>1</v>
      </c>
      <c r="AB22" s="58"/>
      <c r="AC22" s="58"/>
      <c r="AD22" s="57" t="s">
        <v>15</v>
      </c>
      <c r="AE22" s="57"/>
      <c r="AF22" s="57"/>
      <c r="AG22" s="59">
        <v>6.1</v>
      </c>
      <c r="AH22" s="59"/>
      <c r="AI22" s="59"/>
      <c r="AJ22" s="59"/>
      <c r="AK22" s="60">
        <v>860</v>
      </c>
      <c r="AL22" s="60"/>
      <c r="AM22" s="60"/>
      <c r="AN22" s="60"/>
      <c r="AO22" s="3">
        <v>860</v>
      </c>
      <c r="AP22" s="3">
        <v>80</v>
      </c>
      <c r="AQ22" s="28">
        <v>780</v>
      </c>
      <c r="AR22" s="39" t="s">
        <v>115</v>
      </c>
      <c r="AS22" s="34"/>
      <c r="AT22" s="36"/>
      <c r="AU22" s="49"/>
      <c r="AV22" s="50"/>
      <c r="AX22" s="74">
        <f t="shared" si="0"/>
        <v>0</v>
      </c>
    </row>
    <row r="23" spans="2:50" s="1" customFormat="1" ht="22.35" customHeight="1">
      <c r="B23" s="56">
        <v>8</v>
      </c>
      <c r="C23" s="56"/>
      <c r="D23" s="62">
        <v>1072269</v>
      </c>
      <c r="E23" s="62"/>
      <c r="F23" s="62"/>
      <c r="G23" s="62"/>
      <c r="H23" s="62"/>
      <c r="I23" s="62"/>
      <c r="J23" s="62"/>
      <c r="K23" s="62"/>
      <c r="L23" s="57" t="s">
        <v>22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>
        <v>1</v>
      </c>
      <c r="AB23" s="58"/>
      <c r="AC23" s="58"/>
      <c r="AD23" s="57" t="s">
        <v>15</v>
      </c>
      <c r="AE23" s="57"/>
      <c r="AF23" s="57"/>
      <c r="AG23" s="59">
        <v>12.1</v>
      </c>
      <c r="AH23" s="59"/>
      <c r="AI23" s="59"/>
      <c r="AJ23" s="59"/>
      <c r="AK23" s="63">
        <v>1960</v>
      </c>
      <c r="AL23" s="63"/>
      <c r="AM23" s="63"/>
      <c r="AN23" s="63"/>
      <c r="AO23" s="5">
        <v>1960</v>
      </c>
      <c r="AP23" s="3">
        <v>190</v>
      </c>
      <c r="AQ23" s="29">
        <v>1770</v>
      </c>
      <c r="AR23" s="39" t="s">
        <v>115</v>
      </c>
      <c r="AS23" s="45">
        <f>SUM(AQ22:AQ23)</f>
        <v>2550</v>
      </c>
      <c r="AT23" s="36">
        <f t="shared" si="1"/>
        <v>2805</v>
      </c>
      <c r="AU23" s="49">
        <f t="shared" si="2"/>
        <v>40.125885129819039</v>
      </c>
      <c r="AV23" s="50">
        <f t="shared" si="3"/>
        <v>2845.1258851298189</v>
      </c>
      <c r="AW23" s="1">
        <v>2805</v>
      </c>
      <c r="AX23" s="74">
        <f t="shared" si="0"/>
        <v>-40.125885129818926</v>
      </c>
    </row>
    <row r="24" spans="2:50" s="1" customFormat="1" ht="22.35" customHeight="1">
      <c r="B24" s="56">
        <v>14</v>
      </c>
      <c r="C24" s="56"/>
      <c r="D24" s="62">
        <v>1128109</v>
      </c>
      <c r="E24" s="62"/>
      <c r="F24" s="62"/>
      <c r="G24" s="62"/>
      <c r="H24" s="62"/>
      <c r="I24" s="62"/>
      <c r="J24" s="62"/>
      <c r="K24" s="62"/>
      <c r="L24" s="57" t="s">
        <v>28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>
        <v>1</v>
      </c>
      <c r="AB24" s="58"/>
      <c r="AC24" s="58"/>
      <c r="AD24" s="57" t="s">
        <v>15</v>
      </c>
      <c r="AE24" s="57"/>
      <c r="AF24" s="57"/>
      <c r="AG24" s="59">
        <v>7.4</v>
      </c>
      <c r="AH24" s="59"/>
      <c r="AI24" s="59"/>
      <c r="AJ24" s="59"/>
      <c r="AK24" s="63">
        <v>1010</v>
      </c>
      <c r="AL24" s="63"/>
      <c r="AM24" s="63"/>
      <c r="AN24" s="63"/>
      <c r="AO24" s="5">
        <v>1010</v>
      </c>
      <c r="AP24" s="3">
        <v>100</v>
      </c>
      <c r="AQ24" s="28">
        <v>910</v>
      </c>
      <c r="AR24" s="23" t="s">
        <v>109</v>
      </c>
      <c r="AS24" s="32"/>
      <c r="AT24" s="36"/>
      <c r="AU24" s="49"/>
      <c r="AV24" s="50"/>
      <c r="AX24" s="74">
        <f t="shared" si="0"/>
        <v>0</v>
      </c>
    </row>
    <row r="25" spans="2:50" s="1" customFormat="1" ht="22.35" customHeight="1">
      <c r="B25" s="56">
        <v>15</v>
      </c>
      <c r="C25" s="56"/>
      <c r="D25" s="62">
        <v>1128209</v>
      </c>
      <c r="E25" s="62"/>
      <c r="F25" s="62"/>
      <c r="G25" s="62"/>
      <c r="H25" s="62"/>
      <c r="I25" s="62"/>
      <c r="J25" s="62"/>
      <c r="K25" s="62"/>
      <c r="L25" s="57" t="s">
        <v>29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>
        <v>1</v>
      </c>
      <c r="AB25" s="58"/>
      <c r="AC25" s="58"/>
      <c r="AD25" s="57" t="s">
        <v>15</v>
      </c>
      <c r="AE25" s="57"/>
      <c r="AF25" s="57"/>
      <c r="AG25" s="59">
        <v>10.6</v>
      </c>
      <c r="AH25" s="59"/>
      <c r="AI25" s="59"/>
      <c r="AJ25" s="59"/>
      <c r="AK25" s="63">
        <v>1540</v>
      </c>
      <c r="AL25" s="63"/>
      <c r="AM25" s="63"/>
      <c r="AN25" s="63"/>
      <c r="AO25" s="5">
        <v>1540</v>
      </c>
      <c r="AP25" s="3">
        <v>150</v>
      </c>
      <c r="AQ25" s="29">
        <v>1390</v>
      </c>
      <c r="AR25" s="23" t="s">
        <v>109</v>
      </c>
      <c r="AS25" s="34"/>
      <c r="AT25" s="36"/>
      <c r="AU25" s="49"/>
      <c r="AV25" s="50"/>
      <c r="AX25" s="74">
        <f t="shared" si="0"/>
        <v>0</v>
      </c>
    </row>
    <row r="26" spans="2:50" s="1" customFormat="1" ht="22.35" customHeight="1">
      <c r="B26" s="56">
        <v>45</v>
      </c>
      <c r="C26" s="56"/>
      <c r="D26" s="57" t="s">
        <v>72</v>
      </c>
      <c r="E26" s="57"/>
      <c r="F26" s="57"/>
      <c r="G26" s="57"/>
      <c r="H26" s="57"/>
      <c r="I26" s="57"/>
      <c r="J26" s="57"/>
      <c r="K26" s="57"/>
      <c r="L26" s="57" t="s">
        <v>73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>
        <v>1</v>
      </c>
      <c r="AB26" s="58"/>
      <c r="AC26" s="58"/>
      <c r="AD26" s="57" t="s">
        <v>15</v>
      </c>
      <c r="AE26" s="57"/>
      <c r="AF26" s="57"/>
      <c r="AG26" s="61">
        <v>2.93</v>
      </c>
      <c r="AH26" s="61"/>
      <c r="AI26" s="61"/>
      <c r="AJ26" s="61"/>
      <c r="AK26" s="60">
        <v>68.260000000000005</v>
      </c>
      <c r="AL26" s="60"/>
      <c r="AM26" s="60"/>
      <c r="AN26" s="60"/>
      <c r="AO26" s="3">
        <v>200</v>
      </c>
      <c r="AP26" s="3">
        <v>20</v>
      </c>
      <c r="AQ26" s="28">
        <v>180</v>
      </c>
      <c r="AR26" s="25" t="s">
        <v>109</v>
      </c>
      <c r="AS26" s="34"/>
      <c r="AT26" s="36"/>
      <c r="AU26" s="49"/>
      <c r="AV26" s="50"/>
      <c r="AX26" s="74">
        <f t="shared" si="0"/>
        <v>0</v>
      </c>
    </row>
    <row r="27" spans="2:50" s="1" customFormat="1" ht="22.35" customHeight="1">
      <c r="B27" s="56">
        <v>46</v>
      </c>
      <c r="C27" s="56"/>
      <c r="D27" s="57" t="s">
        <v>74</v>
      </c>
      <c r="E27" s="57"/>
      <c r="F27" s="57"/>
      <c r="G27" s="57"/>
      <c r="H27" s="57"/>
      <c r="I27" s="57"/>
      <c r="J27" s="57"/>
      <c r="K27" s="57"/>
      <c r="L27" s="57" t="s">
        <v>75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8">
        <v>1</v>
      </c>
      <c r="AB27" s="58"/>
      <c r="AC27" s="58"/>
      <c r="AD27" s="57" t="s">
        <v>15</v>
      </c>
      <c r="AE27" s="57"/>
      <c r="AF27" s="57"/>
      <c r="AG27" s="61">
        <v>3.41</v>
      </c>
      <c r="AH27" s="61"/>
      <c r="AI27" s="61"/>
      <c r="AJ27" s="61"/>
      <c r="AK27" s="60">
        <v>67.45</v>
      </c>
      <c r="AL27" s="60"/>
      <c r="AM27" s="60"/>
      <c r="AN27" s="60"/>
      <c r="AO27" s="3">
        <v>230</v>
      </c>
      <c r="AP27" s="3">
        <v>20</v>
      </c>
      <c r="AQ27" s="28">
        <v>210</v>
      </c>
      <c r="AR27" s="24" t="s">
        <v>109</v>
      </c>
      <c r="AS27" s="34"/>
      <c r="AT27" s="36"/>
      <c r="AU27" s="49"/>
      <c r="AV27" s="50"/>
      <c r="AX27" s="74">
        <f t="shared" si="0"/>
        <v>0</v>
      </c>
    </row>
    <row r="28" spans="2:50" s="1" customFormat="1" ht="22.35" customHeight="1">
      <c r="B28" s="56">
        <v>47</v>
      </c>
      <c r="C28" s="56"/>
      <c r="D28" s="57" t="s">
        <v>76</v>
      </c>
      <c r="E28" s="57"/>
      <c r="F28" s="57"/>
      <c r="G28" s="57"/>
      <c r="H28" s="57"/>
      <c r="I28" s="57"/>
      <c r="J28" s="57"/>
      <c r="K28" s="57"/>
      <c r="L28" s="57" t="s">
        <v>77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>
        <v>1</v>
      </c>
      <c r="AB28" s="58"/>
      <c r="AC28" s="58"/>
      <c r="AD28" s="57" t="s">
        <v>15</v>
      </c>
      <c r="AE28" s="57"/>
      <c r="AF28" s="57"/>
      <c r="AG28" s="61">
        <v>4.1100000000000003</v>
      </c>
      <c r="AH28" s="61"/>
      <c r="AI28" s="61"/>
      <c r="AJ28" s="61"/>
      <c r="AK28" s="60">
        <v>68.13</v>
      </c>
      <c r="AL28" s="60"/>
      <c r="AM28" s="60"/>
      <c r="AN28" s="60"/>
      <c r="AO28" s="3">
        <v>280.01</v>
      </c>
      <c r="AP28" s="3">
        <v>30.01</v>
      </c>
      <c r="AQ28" s="28">
        <v>250</v>
      </c>
      <c r="AR28" s="23" t="s">
        <v>109</v>
      </c>
      <c r="AS28" s="34"/>
      <c r="AT28" s="36"/>
      <c r="AU28" s="49"/>
      <c r="AV28" s="50"/>
      <c r="AX28" s="74">
        <f t="shared" si="0"/>
        <v>0</v>
      </c>
    </row>
    <row r="29" spans="2:50" s="1" customFormat="1" ht="22.35" customHeight="1">
      <c r="B29" s="56">
        <v>48</v>
      </c>
      <c r="C29" s="56"/>
      <c r="D29" s="57" t="s">
        <v>78</v>
      </c>
      <c r="E29" s="57"/>
      <c r="F29" s="57"/>
      <c r="G29" s="57"/>
      <c r="H29" s="57"/>
      <c r="I29" s="57"/>
      <c r="J29" s="57"/>
      <c r="K29" s="57"/>
      <c r="L29" s="57" t="s">
        <v>79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>
        <v>1</v>
      </c>
      <c r="AB29" s="58"/>
      <c r="AC29" s="58"/>
      <c r="AD29" s="57" t="s">
        <v>15</v>
      </c>
      <c r="AE29" s="57"/>
      <c r="AF29" s="57"/>
      <c r="AG29" s="61">
        <v>12.83</v>
      </c>
      <c r="AH29" s="61"/>
      <c r="AI29" s="61"/>
      <c r="AJ29" s="61"/>
      <c r="AK29" s="60">
        <v>63.13</v>
      </c>
      <c r="AL29" s="60"/>
      <c r="AM29" s="60"/>
      <c r="AN29" s="60"/>
      <c r="AO29" s="3">
        <v>809.96</v>
      </c>
      <c r="AP29" s="3">
        <v>79.959999999999994</v>
      </c>
      <c r="AQ29" s="28">
        <v>730</v>
      </c>
      <c r="AR29" s="27" t="s">
        <v>109</v>
      </c>
      <c r="AS29" s="43">
        <f>SUM(AQ24:AQ29)</f>
        <v>3670</v>
      </c>
      <c r="AT29" s="36">
        <f t="shared" si="1"/>
        <v>4037.0000000000005</v>
      </c>
      <c r="AU29" s="49">
        <f t="shared" si="2"/>
        <v>57.749803304484658</v>
      </c>
      <c r="AV29" s="50">
        <f t="shared" si="3"/>
        <v>4094.7498033044849</v>
      </c>
      <c r="AW29" s="1">
        <v>4098</v>
      </c>
      <c r="AX29" s="74">
        <f t="shared" si="0"/>
        <v>3.2501966955151147</v>
      </c>
    </row>
    <row r="30" spans="2:50" s="1" customFormat="1" ht="22.35" customHeight="1">
      <c r="B30" s="56">
        <v>16</v>
      </c>
      <c r="C30" s="56"/>
      <c r="D30" s="62">
        <v>1148169</v>
      </c>
      <c r="E30" s="62"/>
      <c r="F30" s="62"/>
      <c r="G30" s="62"/>
      <c r="H30" s="62"/>
      <c r="I30" s="62"/>
      <c r="J30" s="62"/>
      <c r="K30" s="62"/>
      <c r="L30" s="57" t="s">
        <v>30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>
        <v>1</v>
      </c>
      <c r="AB30" s="58"/>
      <c r="AC30" s="58"/>
      <c r="AD30" s="57" t="s">
        <v>15</v>
      </c>
      <c r="AE30" s="57"/>
      <c r="AF30" s="57"/>
      <c r="AG30" s="59">
        <v>3.9</v>
      </c>
      <c r="AH30" s="59"/>
      <c r="AI30" s="59"/>
      <c r="AJ30" s="59"/>
      <c r="AK30" s="60">
        <v>630</v>
      </c>
      <c r="AL30" s="60"/>
      <c r="AM30" s="60"/>
      <c r="AN30" s="60"/>
      <c r="AO30" s="3">
        <v>630</v>
      </c>
      <c r="AP30" s="3">
        <v>60</v>
      </c>
      <c r="AQ30" s="28">
        <v>570</v>
      </c>
      <c r="AR30" s="23" t="s">
        <v>97</v>
      </c>
      <c r="AS30" s="32"/>
      <c r="AT30" s="36"/>
      <c r="AU30" s="49"/>
      <c r="AV30" s="50"/>
      <c r="AX30" s="74">
        <f t="shared" si="0"/>
        <v>0</v>
      </c>
    </row>
    <row r="31" spans="2:50" s="1" customFormat="1" ht="22.35" customHeight="1">
      <c r="B31" s="56">
        <v>17</v>
      </c>
      <c r="C31" s="56"/>
      <c r="D31" s="62">
        <v>1148269</v>
      </c>
      <c r="E31" s="62"/>
      <c r="F31" s="62"/>
      <c r="G31" s="62"/>
      <c r="H31" s="62"/>
      <c r="I31" s="62"/>
      <c r="J31" s="62"/>
      <c r="K31" s="62"/>
      <c r="L31" s="57" t="s">
        <v>31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>
        <v>1</v>
      </c>
      <c r="AB31" s="58"/>
      <c r="AC31" s="58"/>
      <c r="AD31" s="57" t="s">
        <v>15</v>
      </c>
      <c r="AE31" s="57"/>
      <c r="AF31" s="57"/>
      <c r="AG31" s="59">
        <v>6.2</v>
      </c>
      <c r="AH31" s="59"/>
      <c r="AI31" s="59"/>
      <c r="AJ31" s="59"/>
      <c r="AK31" s="63">
        <v>1180</v>
      </c>
      <c r="AL31" s="63"/>
      <c r="AM31" s="63"/>
      <c r="AN31" s="63"/>
      <c r="AO31" s="5">
        <v>1180</v>
      </c>
      <c r="AP31" s="3">
        <v>120</v>
      </c>
      <c r="AQ31" s="29">
        <v>1060</v>
      </c>
      <c r="AR31" s="24" t="s">
        <v>97</v>
      </c>
      <c r="AS31" s="43">
        <f>SUM(AQ30:AQ31)</f>
        <v>1630</v>
      </c>
      <c r="AT31" s="36">
        <f t="shared" si="1"/>
        <v>1793.0000000000002</v>
      </c>
      <c r="AU31" s="49">
        <f t="shared" si="2"/>
        <v>25.649095200629425</v>
      </c>
      <c r="AV31" s="50">
        <f t="shared" si="3"/>
        <v>1818.6490952006297</v>
      </c>
      <c r="AW31" s="1">
        <v>1820</v>
      </c>
      <c r="AX31" s="74">
        <f t="shared" si="0"/>
        <v>1.3509047993702552</v>
      </c>
    </row>
    <row r="32" spans="2:50" s="1" customFormat="1" ht="11.85" customHeight="1">
      <c r="B32" s="56">
        <v>19</v>
      </c>
      <c r="C32" s="56"/>
      <c r="D32" s="62">
        <v>1216169</v>
      </c>
      <c r="E32" s="62"/>
      <c r="F32" s="62"/>
      <c r="G32" s="62"/>
      <c r="H32" s="62"/>
      <c r="I32" s="62"/>
      <c r="J32" s="62"/>
      <c r="K32" s="62"/>
      <c r="L32" s="57" t="s">
        <v>33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>
        <v>1</v>
      </c>
      <c r="AB32" s="58"/>
      <c r="AC32" s="58"/>
      <c r="AD32" s="57" t="s">
        <v>15</v>
      </c>
      <c r="AE32" s="57"/>
      <c r="AF32" s="57"/>
      <c r="AG32" s="59">
        <v>3.3</v>
      </c>
      <c r="AH32" s="59"/>
      <c r="AI32" s="59"/>
      <c r="AJ32" s="59"/>
      <c r="AK32" s="60">
        <v>460</v>
      </c>
      <c r="AL32" s="60"/>
      <c r="AM32" s="60"/>
      <c r="AN32" s="60"/>
      <c r="AO32" s="3">
        <v>460</v>
      </c>
      <c r="AP32" s="3">
        <v>50</v>
      </c>
      <c r="AQ32" s="28">
        <v>410</v>
      </c>
      <c r="AR32" s="23" t="s">
        <v>98</v>
      </c>
      <c r="AS32" s="20"/>
      <c r="AT32" s="36"/>
      <c r="AU32" s="49"/>
      <c r="AV32" s="50"/>
      <c r="AX32" s="74">
        <f t="shared" si="0"/>
        <v>0</v>
      </c>
    </row>
    <row r="33" spans="2:50" s="1" customFormat="1" ht="11.85" customHeight="1">
      <c r="B33" s="56">
        <v>20</v>
      </c>
      <c r="C33" s="56"/>
      <c r="D33" s="62">
        <v>1216269</v>
      </c>
      <c r="E33" s="62"/>
      <c r="F33" s="62"/>
      <c r="G33" s="62"/>
      <c r="H33" s="62"/>
      <c r="I33" s="62"/>
      <c r="J33" s="62"/>
      <c r="K33" s="62"/>
      <c r="L33" s="57" t="s">
        <v>34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>
        <v>1</v>
      </c>
      <c r="AB33" s="58"/>
      <c r="AC33" s="58"/>
      <c r="AD33" s="57" t="s">
        <v>15</v>
      </c>
      <c r="AE33" s="57"/>
      <c r="AF33" s="57"/>
      <c r="AG33" s="59">
        <v>5.0999999999999996</v>
      </c>
      <c r="AH33" s="59"/>
      <c r="AI33" s="59"/>
      <c r="AJ33" s="59"/>
      <c r="AK33" s="60">
        <v>760</v>
      </c>
      <c r="AL33" s="60"/>
      <c r="AM33" s="60"/>
      <c r="AN33" s="60"/>
      <c r="AO33" s="3">
        <v>760</v>
      </c>
      <c r="AP33" s="3">
        <v>80</v>
      </c>
      <c r="AQ33" s="28">
        <v>680</v>
      </c>
      <c r="AR33" s="25" t="s">
        <v>98</v>
      </c>
      <c r="AS33" s="21"/>
      <c r="AT33" s="36"/>
      <c r="AU33" s="49"/>
      <c r="AV33" s="50"/>
      <c r="AX33" s="74">
        <f t="shared" si="0"/>
        <v>0</v>
      </c>
    </row>
    <row r="34" spans="2:50" s="1" customFormat="1" ht="11.85" customHeight="1">
      <c r="B34" s="56">
        <v>23</v>
      </c>
      <c r="C34" s="56"/>
      <c r="D34" s="62">
        <v>1239169</v>
      </c>
      <c r="E34" s="62"/>
      <c r="F34" s="62"/>
      <c r="G34" s="62"/>
      <c r="H34" s="62"/>
      <c r="I34" s="62"/>
      <c r="J34" s="62"/>
      <c r="K34" s="62"/>
      <c r="L34" s="57" t="s">
        <v>37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>
        <v>1</v>
      </c>
      <c r="AB34" s="58"/>
      <c r="AC34" s="58"/>
      <c r="AD34" s="57" t="s">
        <v>15</v>
      </c>
      <c r="AE34" s="57"/>
      <c r="AF34" s="57"/>
      <c r="AG34" s="59">
        <v>6.2</v>
      </c>
      <c r="AH34" s="59"/>
      <c r="AI34" s="59"/>
      <c r="AJ34" s="59"/>
      <c r="AK34" s="60">
        <v>810</v>
      </c>
      <c r="AL34" s="60"/>
      <c r="AM34" s="60"/>
      <c r="AN34" s="60"/>
      <c r="AO34" s="3">
        <v>810</v>
      </c>
      <c r="AP34" s="3">
        <v>80</v>
      </c>
      <c r="AQ34" s="28">
        <v>730</v>
      </c>
      <c r="AR34" s="23" t="s">
        <v>98</v>
      </c>
      <c r="AS34" s="21"/>
      <c r="AT34" s="36"/>
      <c r="AU34" s="49"/>
      <c r="AV34" s="50"/>
      <c r="AX34" s="74">
        <f t="shared" si="0"/>
        <v>0</v>
      </c>
    </row>
    <row r="35" spans="2:50" s="1" customFormat="1" ht="11.85" customHeight="1">
      <c r="B35" s="56">
        <v>24</v>
      </c>
      <c r="C35" s="56"/>
      <c r="D35" s="62">
        <v>1239269</v>
      </c>
      <c r="E35" s="62"/>
      <c r="F35" s="62"/>
      <c r="G35" s="62"/>
      <c r="H35" s="62"/>
      <c r="I35" s="62"/>
      <c r="J35" s="62"/>
      <c r="K35" s="62"/>
      <c r="L35" s="57" t="s">
        <v>38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>
        <v>1</v>
      </c>
      <c r="AB35" s="58"/>
      <c r="AC35" s="58"/>
      <c r="AD35" s="57" t="s">
        <v>15</v>
      </c>
      <c r="AE35" s="57"/>
      <c r="AF35" s="57"/>
      <c r="AG35" s="59">
        <v>9.6999999999999993</v>
      </c>
      <c r="AH35" s="59"/>
      <c r="AI35" s="59"/>
      <c r="AJ35" s="59"/>
      <c r="AK35" s="63">
        <v>1460</v>
      </c>
      <c r="AL35" s="63"/>
      <c r="AM35" s="63"/>
      <c r="AN35" s="63"/>
      <c r="AO35" s="5">
        <v>1460</v>
      </c>
      <c r="AP35" s="3">
        <v>150</v>
      </c>
      <c r="AQ35" s="29">
        <v>1310</v>
      </c>
      <c r="AR35" s="25" t="s">
        <v>98</v>
      </c>
      <c r="AS35" s="21"/>
      <c r="AT35" s="36"/>
      <c r="AU35" s="49"/>
      <c r="AV35" s="50"/>
      <c r="AX35" s="74">
        <f t="shared" si="0"/>
        <v>0</v>
      </c>
    </row>
    <row r="36" spans="2:50" s="1" customFormat="1" ht="11.85" customHeight="1">
      <c r="B36" s="56">
        <v>34</v>
      </c>
      <c r="C36" s="56"/>
      <c r="D36" s="57" t="s">
        <v>50</v>
      </c>
      <c r="E36" s="57"/>
      <c r="F36" s="57"/>
      <c r="G36" s="57"/>
      <c r="H36" s="57"/>
      <c r="I36" s="57"/>
      <c r="J36" s="57"/>
      <c r="K36" s="57"/>
      <c r="L36" s="57" t="s">
        <v>51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8">
        <v>1</v>
      </c>
      <c r="AB36" s="58"/>
      <c r="AC36" s="58"/>
      <c r="AD36" s="57" t="s">
        <v>15</v>
      </c>
      <c r="AE36" s="57"/>
      <c r="AF36" s="57"/>
      <c r="AG36" s="61">
        <v>3.54</v>
      </c>
      <c r="AH36" s="61"/>
      <c r="AI36" s="61"/>
      <c r="AJ36" s="61"/>
      <c r="AK36" s="60">
        <v>64.97</v>
      </c>
      <c r="AL36" s="60"/>
      <c r="AM36" s="60"/>
      <c r="AN36" s="60"/>
      <c r="AO36" s="3">
        <v>229.99</v>
      </c>
      <c r="AP36" s="3">
        <v>19.989999999999998</v>
      </c>
      <c r="AQ36" s="28">
        <v>210</v>
      </c>
      <c r="AR36" s="27" t="s">
        <v>98</v>
      </c>
      <c r="AS36" s="44">
        <f>SUM(AQ32:AQ36)</f>
        <v>3340</v>
      </c>
      <c r="AT36" s="36">
        <f t="shared" si="1"/>
        <v>3674.0000000000005</v>
      </c>
      <c r="AU36" s="49">
        <f t="shared" si="2"/>
        <v>52.55704169944925</v>
      </c>
      <c r="AV36" s="50">
        <f t="shared" si="3"/>
        <v>3726.5570416994497</v>
      </c>
      <c r="AW36" s="1">
        <v>3729</v>
      </c>
      <c r="AX36" s="74">
        <f t="shared" si="0"/>
        <v>2.4429583005503446</v>
      </c>
    </row>
    <row r="37" spans="2:50" s="1" customFormat="1" ht="11.85" customHeight="1">
      <c r="B37" s="56">
        <v>21</v>
      </c>
      <c r="C37" s="56"/>
      <c r="D37" s="62">
        <v>1238169</v>
      </c>
      <c r="E37" s="62"/>
      <c r="F37" s="62"/>
      <c r="G37" s="62"/>
      <c r="H37" s="62"/>
      <c r="I37" s="62"/>
      <c r="J37" s="62"/>
      <c r="K37" s="62"/>
      <c r="L37" s="57" t="s">
        <v>35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>
        <v>1</v>
      </c>
      <c r="AB37" s="58"/>
      <c r="AC37" s="58"/>
      <c r="AD37" s="57" t="s">
        <v>15</v>
      </c>
      <c r="AE37" s="57"/>
      <c r="AF37" s="57"/>
      <c r="AG37" s="59">
        <v>3.3</v>
      </c>
      <c r="AH37" s="59"/>
      <c r="AI37" s="59"/>
      <c r="AJ37" s="59"/>
      <c r="AK37" s="60">
        <v>490</v>
      </c>
      <c r="AL37" s="60"/>
      <c r="AM37" s="60"/>
      <c r="AN37" s="60"/>
      <c r="AO37" s="3">
        <v>490</v>
      </c>
      <c r="AP37" s="3">
        <v>50</v>
      </c>
      <c r="AQ37" s="28">
        <v>440</v>
      </c>
      <c r="AR37" s="38" t="s">
        <v>99</v>
      </c>
      <c r="AS37" s="32"/>
      <c r="AT37" s="36"/>
      <c r="AU37" s="49"/>
      <c r="AV37" s="50"/>
      <c r="AX37" s="74">
        <f t="shared" si="0"/>
        <v>0</v>
      </c>
    </row>
    <row r="38" spans="2:50" s="1" customFormat="1" ht="11.85" customHeight="1">
      <c r="B38" s="56">
        <v>22</v>
      </c>
      <c r="C38" s="56"/>
      <c r="D38" s="62">
        <v>1238269</v>
      </c>
      <c r="E38" s="62"/>
      <c r="F38" s="62"/>
      <c r="G38" s="62"/>
      <c r="H38" s="62"/>
      <c r="I38" s="62"/>
      <c r="J38" s="62"/>
      <c r="K38" s="62"/>
      <c r="L38" s="57" t="s">
        <v>36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8">
        <v>1</v>
      </c>
      <c r="AB38" s="58"/>
      <c r="AC38" s="58"/>
      <c r="AD38" s="57" t="s">
        <v>15</v>
      </c>
      <c r="AE38" s="57"/>
      <c r="AF38" s="57"/>
      <c r="AG38" s="59">
        <v>5.8</v>
      </c>
      <c r="AH38" s="59"/>
      <c r="AI38" s="59"/>
      <c r="AJ38" s="59"/>
      <c r="AK38" s="60">
        <v>960</v>
      </c>
      <c r="AL38" s="60"/>
      <c r="AM38" s="60"/>
      <c r="AN38" s="60"/>
      <c r="AO38" s="3">
        <v>960</v>
      </c>
      <c r="AP38" s="3">
        <v>100</v>
      </c>
      <c r="AQ38" s="28">
        <v>860</v>
      </c>
      <c r="AR38" s="39" t="s">
        <v>99</v>
      </c>
      <c r="AS38" s="34"/>
      <c r="AT38" s="36"/>
      <c r="AU38" s="49"/>
      <c r="AV38" s="50"/>
      <c r="AX38" s="74">
        <f t="shared" si="0"/>
        <v>0</v>
      </c>
    </row>
    <row r="39" spans="2:50" s="1" customFormat="1" ht="22.35" customHeight="1">
      <c r="B39" s="56">
        <v>10</v>
      </c>
      <c r="C39" s="56"/>
      <c r="D39" s="62">
        <v>1116169</v>
      </c>
      <c r="E39" s="62"/>
      <c r="F39" s="62"/>
      <c r="G39" s="62"/>
      <c r="H39" s="62"/>
      <c r="I39" s="62"/>
      <c r="J39" s="62"/>
      <c r="K39" s="62"/>
      <c r="L39" s="57" t="s">
        <v>24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>
        <v>1</v>
      </c>
      <c r="AB39" s="58"/>
      <c r="AC39" s="58"/>
      <c r="AD39" s="57" t="s">
        <v>15</v>
      </c>
      <c r="AE39" s="57"/>
      <c r="AF39" s="57"/>
      <c r="AG39" s="59">
        <v>5.9</v>
      </c>
      <c r="AH39" s="59"/>
      <c r="AI39" s="59"/>
      <c r="AJ39" s="59"/>
      <c r="AK39" s="60">
        <v>760</v>
      </c>
      <c r="AL39" s="60"/>
      <c r="AM39" s="60"/>
      <c r="AN39" s="60"/>
      <c r="AO39" s="3">
        <v>760</v>
      </c>
      <c r="AP39" s="3">
        <v>80</v>
      </c>
      <c r="AQ39" s="28">
        <v>680</v>
      </c>
      <c r="AR39" s="39" t="s">
        <v>99</v>
      </c>
      <c r="AS39" s="34"/>
      <c r="AT39" s="36"/>
      <c r="AU39" s="49"/>
      <c r="AV39" s="50"/>
      <c r="AX39" s="74">
        <f t="shared" si="0"/>
        <v>0</v>
      </c>
    </row>
    <row r="40" spans="2:50" s="1" customFormat="1" ht="22.35" customHeight="1">
      <c r="B40" s="56">
        <v>11</v>
      </c>
      <c r="C40" s="56"/>
      <c r="D40" s="62">
        <v>1116269</v>
      </c>
      <c r="E40" s="62"/>
      <c r="F40" s="62"/>
      <c r="G40" s="62"/>
      <c r="H40" s="62"/>
      <c r="I40" s="62"/>
      <c r="J40" s="62"/>
      <c r="K40" s="62"/>
      <c r="L40" s="57" t="s">
        <v>25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>
        <v>1</v>
      </c>
      <c r="AB40" s="58"/>
      <c r="AC40" s="58"/>
      <c r="AD40" s="57" t="s">
        <v>15</v>
      </c>
      <c r="AE40" s="57"/>
      <c r="AF40" s="57"/>
      <c r="AG40" s="59">
        <v>7.3</v>
      </c>
      <c r="AH40" s="59"/>
      <c r="AI40" s="59"/>
      <c r="AJ40" s="59"/>
      <c r="AK40" s="63">
        <v>1130</v>
      </c>
      <c r="AL40" s="63"/>
      <c r="AM40" s="63"/>
      <c r="AN40" s="63"/>
      <c r="AO40" s="5">
        <v>1130</v>
      </c>
      <c r="AP40" s="3">
        <v>110</v>
      </c>
      <c r="AQ40" s="29">
        <v>1020</v>
      </c>
      <c r="AR40" s="40" t="s">
        <v>99</v>
      </c>
      <c r="AS40" s="43">
        <f>SUM(AQ37:AQ40)</f>
        <v>3000</v>
      </c>
      <c r="AT40" s="36">
        <f t="shared" si="1"/>
        <v>3300.0000000000005</v>
      </c>
      <c r="AU40" s="49">
        <f t="shared" si="2"/>
        <v>47.206923682140044</v>
      </c>
      <c r="AV40" s="50">
        <f t="shared" si="3"/>
        <v>3347.2069236821403</v>
      </c>
      <c r="AX40" s="74">
        <f t="shared" si="0"/>
        <v>-3347.2069236821403</v>
      </c>
    </row>
    <row r="41" spans="2:50" s="1" customFormat="1" ht="22.35" customHeight="1">
      <c r="B41" s="56">
        <v>25</v>
      </c>
      <c r="C41" s="56"/>
      <c r="D41" s="62">
        <v>1273169</v>
      </c>
      <c r="E41" s="62"/>
      <c r="F41" s="62"/>
      <c r="G41" s="62"/>
      <c r="H41" s="62"/>
      <c r="I41" s="62"/>
      <c r="J41" s="62"/>
      <c r="K41" s="62"/>
      <c r="L41" s="57" t="s">
        <v>39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8">
        <v>1</v>
      </c>
      <c r="AB41" s="58"/>
      <c r="AC41" s="58"/>
      <c r="AD41" s="57" t="s">
        <v>15</v>
      </c>
      <c r="AE41" s="57"/>
      <c r="AF41" s="57"/>
      <c r="AG41" s="59">
        <v>8.1999999999999993</v>
      </c>
      <c r="AH41" s="59"/>
      <c r="AI41" s="59"/>
      <c r="AJ41" s="59"/>
      <c r="AK41" s="63">
        <v>1180</v>
      </c>
      <c r="AL41" s="63"/>
      <c r="AM41" s="63"/>
      <c r="AN41" s="63"/>
      <c r="AO41" s="5">
        <v>1180</v>
      </c>
      <c r="AP41" s="3">
        <v>120</v>
      </c>
      <c r="AQ41" s="29">
        <v>1060</v>
      </c>
      <c r="AR41" s="25" t="s">
        <v>112</v>
      </c>
      <c r="AS41" s="34"/>
      <c r="AT41" s="36"/>
      <c r="AU41" s="49"/>
      <c r="AV41" s="50"/>
      <c r="AX41" s="74">
        <f t="shared" si="0"/>
        <v>0</v>
      </c>
    </row>
    <row r="42" spans="2:50" s="1" customFormat="1" ht="22.35" customHeight="1">
      <c r="B42" s="56">
        <v>26</v>
      </c>
      <c r="C42" s="56"/>
      <c r="D42" s="62">
        <v>1273269</v>
      </c>
      <c r="E42" s="62"/>
      <c r="F42" s="62"/>
      <c r="G42" s="62"/>
      <c r="H42" s="62"/>
      <c r="I42" s="62"/>
      <c r="J42" s="62"/>
      <c r="K42" s="62"/>
      <c r="L42" s="57" t="s">
        <v>40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>
        <v>1</v>
      </c>
      <c r="AB42" s="58"/>
      <c r="AC42" s="58"/>
      <c r="AD42" s="57" t="s">
        <v>15</v>
      </c>
      <c r="AE42" s="57"/>
      <c r="AF42" s="57"/>
      <c r="AG42" s="59">
        <v>15.8</v>
      </c>
      <c r="AH42" s="59"/>
      <c r="AI42" s="59"/>
      <c r="AJ42" s="59"/>
      <c r="AK42" s="63">
        <v>2210</v>
      </c>
      <c r="AL42" s="63"/>
      <c r="AM42" s="63"/>
      <c r="AN42" s="63"/>
      <c r="AO42" s="5">
        <v>2210</v>
      </c>
      <c r="AP42" s="3">
        <v>220</v>
      </c>
      <c r="AQ42" s="29">
        <v>1990</v>
      </c>
      <c r="AR42" s="25" t="s">
        <v>112</v>
      </c>
      <c r="AS42" s="46">
        <f>SUM(AQ41:AQ42)</f>
        <v>3050</v>
      </c>
      <c r="AT42" s="36">
        <f t="shared" si="1"/>
        <v>3355.0000000000005</v>
      </c>
      <c r="AU42" s="49">
        <f t="shared" si="2"/>
        <v>47.993705743509047</v>
      </c>
      <c r="AV42" s="50">
        <f t="shared" si="3"/>
        <v>3402.9937057435095</v>
      </c>
      <c r="AW42" s="1">
        <v>3406</v>
      </c>
      <c r="AX42" s="74">
        <f t="shared" si="0"/>
        <v>3.0062942564904915</v>
      </c>
    </row>
    <row r="43" spans="2:50" s="1" customFormat="1" ht="22.35" customHeight="1">
      <c r="B43" s="56">
        <v>27</v>
      </c>
      <c r="C43" s="56"/>
      <c r="D43" s="62">
        <v>2004109</v>
      </c>
      <c r="E43" s="62"/>
      <c r="F43" s="62"/>
      <c r="G43" s="62"/>
      <c r="H43" s="62"/>
      <c r="I43" s="62"/>
      <c r="J43" s="62"/>
      <c r="K43" s="62"/>
      <c r="L43" s="57" t="s">
        <v>41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>
        <v>1</v>
      </c>
      <c r="AB43" s="58"/>
      <c r="AC43" s="58"/>
      <c r="AD43" s="57" t="s">
        <v>15</v>
      </c>
      <c r="AE43" s="57"/>
      <c r="AF43" s="57"/>
      <c r="AG43" s="59">
        <v>6.6</v>
      </c>
      <c r="AH43" s="59"/>
      <c r="AI43" s="59"/>
      <c r="AJ43" s="59"/>
      <c r="AK43" s="60">
        <v>650</v>
      </c>
      <c r="AL43" s="60"/>
      <c r="AM43" s="60"/>
      <c r="AN43" s="60"/>
      <c r="AO43" s="3">
        <v>650</v>
      </c>
      <c r="AP43" s="3">
        <v>60</v>
      </c>
      <c r="AQ43" s="28">
        <v>590</v>
      </c>
      <c r="AR43" s="41" t="s">
        <v>101</v>
      </c>
      <c r="AS43" s="47">
        <f>AQ43</f>
        <v>590</v>
      </c>
      <c r="AT43" s="36">
        <f t="shared" si="1"/>
        <v>649</v>
      </c>
      <c r="AU43" s="49">
        <f t="shared" si="2"/>
        <v>9.2840283241542085</v>
      </c>
      <c r="AV43" s="50">
        <f t="shared" si="3"/>
        <v>658.28402832415418</v>
      </c>
      <c r="AW43" s="1">
        <v>680</v>
      </c>
      <c r="AX43" s="74">
        <f t="shared" si="0"/>
        <v>21.715971675845822</v>
      </c>
    </row>
    <row r="44" spans="2:50" s="1" customFormat="1" ht="22.35" customHeight="1">
      <c r="B44" s="56">
        <v>28</v>
      </c>
      <c r="C44" s="56"/>
      <c r="D44" s="62">
        <v>2053109</v>
      </c>
      <c r="E44" s="62"/>
      <c r="F44" s="62"/>
      <c r="G44" s="62"/>
      <c r="H44" s="62"/>
      <c r="I44" s="62"/>
      <c r="J44" s="62"/>
      <c r="K44" s="62"/>
      <c r="L44" s="57" t="s">
        <v>42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8">
        <v>1</v>
      </c>
      <c r="AB44" s="58"/>
      <c r="AC44" s="58"/>
      <c r="AD44" s="57" t="s">
        <v>15</v>
      </c>
      <c r="AE44" s="57"/>
      <c r="AF44" s="57"/>
      <c r="AG44" s="59">
        <v>10.9</v>
      </c>
      <c r="AH44" s="59"/>
      <c r="AI44" s="59"/>
      <c r="AJ44" s="59"/>
      <c r="AK44" s="63">
        <v>1050</v>
      </c>
      <c r="AL44" s="63"/>
      <c r="AM44" s="63"/>
      <c r="AN44" s="63"/>
      <c r="AO44" s="5">
        <v>1050</v>
      </c>
      <c r="AP44" s="3">
        <v>100</v>
      </c>
      <c r="AQ44" s="28">
        <v>950</v>
      </c>
      <c r="AR44" s="25" t="s">
        <v>114</v>
      </c>
      <c r="AS44" s="45">
        <f>AQ44</f>
        <v>950</v>
      </c>
      <c r="AT44" s="36">
        <f t="shared" si="1"/>
        <v>1045</v>
      </c>
      <c r="AU44" s="49">
        <f t="shared" si="2"/>
        <v>14.948859166011015</v>
      </c>
      <c r="AV44" s="50">
        <f t="shared" si="3"/>
        <v>1059.9488591660111</v>
      </c>
      <c r="AW44" s="1">
        <v>1070</v>
      </c>
      <c r="AX44" s="74">
        <f t="shared" si="0"/>
        <v>10.051140833988939</v>
      </c>
    </row>
    <row r="45" spans="2:50" s="1" customFormat="1" ht="22.35" customHeight="1">
      <c r="B45" s="56">
        <v>29</v>
      </c>
      <c r="C45" s="56"/>
      <c r="D45" s="62">
        <v>2082169</v>
      </c>
      <c r="E45" s="62"/>
      <c r="F45" s="62"/>
      <c r="G45" s="62"/>
      <c r="H45" s="62"/>
      <c r="I45" s="62"/>
      <c r="J45" s="62"/>
      <c r="K45" s="62"/>
      <c r="L45" s="57" t="s">
        <v>43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>
        <v>1</v>
      </c>
      <c r="AB45" s="58"/>
      <c r="AC45" s="58"/>
      <c r="AD45" s="57" t="s">
        <v>15</v>
      </c>
      <c r="AE45" s="57"/>
      <c r="AF45" s="57"/>
      <c r="AG45" s="59">
        <v>6.8</v>
      </c>
      <c r="AH45" s="59"/>
      <c r="AI45" s="59"/>
      <c r="AJ45" s="59"/>
      <c r="AK45" s="60">
        <v>900</v>
      </c>
      <c r="AL45" s="60"/>
      <c r="AM45" s="60"/>
      <c r="AN45" s="60"/>
      <c r="AO45" s="3">
        <v>900</v>
      </c>
      <c r="AP45" s="3">
        <v>90</v>
      </c>
      <c r="AQ45" s="28">
        <v>810</v>
      </c>
      <c r="AR45" s="41" t="s">
        <v>100</v>
      </c>
      <c r="AS45" s="47">
        <f>AQ45</f>
        <v>810</v>
      </c>
      <c r="AT45" s="36">
        <f t="shared" si="1"/>
        <v>891.00000000000011</v>
      </c>
      <c r="AU45" s="49">
        <f t="shared" si="2"/>
        <v>12.745869394177813</v>
      </c>
      <c r="AV45" s="50">
        <f t="shared" si="3"/>
        <v>903.74586939417793</v>
      </c>
      <c r="AX45" s="74">
        <f t="shared" si="0"/>
        <v>-903.74586939417793</v>
      </c>
    </row>
    <row r="46" spans="2:50" s="1" customFormat="1" ht="11.85" customHeight="1">
      <c r="B46" s="56">
        <v>32</v>
      </c>
      <c r="C46" s="56"/>
      <c r="D46" s="62">
        <v>3308</v>
      </c>
      <c r="E46" s="62"/>
      <c r="F46" s="62"/>
      <c r="G46" s="62"/>
      <c r="H46" s="62"/>
      <c r="I46" s="62"/>
      <c r="J46" s="62"/>
      <c r="K46" s="62"/>
      <c r="L46" s="57" t="s">
        <v>46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>
        <v>4</v>
      </c>
      <c r="AB46" s="58"/>
      <c r="AC46" s="58"/>
      <c r="AD46" s="57" t="s">
        <v>15</v>
      </c>
      <c r="AE46" s="57"/>
      <c r="AF46" s="57"/>
      <c r="AG46" s="59">
        <v>7.8</v>
      </c>
      <c r="AH46" s="59"/>
      <c r="AI46" s="59"/>
      <c r="AJ46" s="59"/>
      <c r="AK46" s="60">
        <v>230</v>
      </c>
      <c r="AL46" s="60"/>
      <c r="AM46" s="60"/>
      <c r="AN46" s="60"/>
      <c r="AO46" s="3">
        <v>920</v>
      </c>
      <c r="AP46" s="3">
        <v>80</v>
      </c>
      <c r="AQ46" s="28">
        <v>840</v>
      </c>
      <c r="AR46" s="38" t="s">
        <v>111</v>
      </c>
      <c r="AS46" s="32"/>
      <c r="AT46" s="36"/>
      <c r="AU46" s="49"/>
      <c r="AV46" s="50"/>
      <c r="AX46" s="74">
        <f t="shared" si="0"/>
        <v>0</v>
      </c>
    </row>
    <row r="47" spans="2:50" s="1" customFormat="1" ht="11.85" customHeight="1">
      <c r="B47" s="56">
        <v>33</v>
      </c>
      <c r="C47" s="56"/>
      <c r="D47" s="57" t="s">
        <v>47</v>
      </c>
      <c r="E47" s="57"/>
      <c r="F47" s="57"/>
      <c r="G47" s="57"/>
      <c r="H47" s="57"/>
      <c r="I47" s="57"/>
      <c r="J47" s="57"/>
      <c r="K47" s="57"/>
      <c r="L47" s="57" t="s">
        <v>48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>
        <v>1</v>
      </c>
      <c r="AB47" s="58"/>
      <c r="AC47" s="58"/>
      <c r="AD47" s="57" t="s">
        <v>49</v>
      </c>
      <c r="AE47" s="57"/>
      <c r="AF47" s="57"/>
      <c r="AG47" s="7"/>
      <c r="AH47" s="6"/>
      <c r="AI47" s="6"/>
      <c r="AJ47" s="8"/>
      <c r="AK47" s="60">
        <v>830</v>
      </c>
      <c r="AL47" s="60"/>
      <c r="AM47" s="60"/>
      <c r="AN47" s="60"/>
      <c r="AO47" s="3">
        <v>830</v>
      </c>
      <c r="AP47" s="3">
        <v>80</v>
      </c>
      <c r="AQ47" s="28">
        <v>750</v>
      </c>
      <c r="AR47" s="40" t="s">
        <v>111</v>
      </c>
      <c r="AS47" s="43">
        <f>SUM(AQ46:AQ47)</f>
        <v>1590</v>
      </c>
      <c r="AT47" s="36">
        <f t="shared" si="1"/>
        <v>1749.0000000000002</v>
      </c>
      <c r="AU47" s="49">
        <f t="shared" si="2"/>
        <v>25.019669551534225</v>
      </c>
      <c r="AV47" s="50">
        <f t="shared" si="3"/>
        <v>1774.0196695515344</v>
      </c>
      <c r="AW47" s="1">
        <v>1775</v>
      </c>
      <c r="AX47" s="74">
        <f t="shared" si="0"/>
        <v>0.9803304484655655</v>
      </c>
    </row>
    <row r="48" spans="2:50" s="1" customFormat="1" ht="11.85" customHeight="1">
      <c r="B48" s="56">
        <v>35</v>
      </c>
      <c r="C48" s="56"/>
      <c r="D48" s="57" t="s">
        <v>52</v>
      </c>
      <c r="E48" s="57"/>
      <c r="F48" s="57"/>
      <c r="G48" s="57"/>
      <c r="H48" s="57"/>
      <c r="I48" s="57"/>
      <c r="J48" s="57"/>
      <c r="K48" s="57"/>
      <c r="L48" s="57" t="s">
        <v>53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>
        <v>1</v>
      </c>
      <c r="AB48" s="58"/>
      <c r="AC48" s="58"/>
      <c r="AD48" s="57" t="s">
        <v>49</v>
      </c>
      <c r="AE48" s="57"/>
      <c r="AF48" s="57"/>
      <c r="AG48" s="7"/>
      <c r="AH48" s="6"/>
      <c r="AI48" s="6"/>
      <c r="AJ48" s="8"/>
      <c r="AK48" s="60">
        <v>290</v>
      </c>
      <c r="AL48" s="60"/>
      <c r="AM48" s="60"/>
      <c r="AN48" s="60"/>
      <c r="AO48" s="3">
        <v>290</v>
      </c>
      <c r="AP48" s="3">
        <v>30</v>
      </c>
      <c r="AQ48" s="28">
        <v>260</v>
      </c>
      <c r="AR48" s="22" t="s">
        <v>103</v>
      </c>
      <c r="AS48" s="20"/>
      <c r="AT48" s="36"/>
      <c r="AU48" s="49"/>
      <c r="AV48" s="50"/>
      <c r="AX48" s="74">
        <f t="shared" si="0"/>
        <v>0</v>
      </c>
    </row>
    <row r="49" spans="2:50" s="1" customFormat="1" ht="11.85" customHeight="1">
      <c r="B49" s="56">
        <v>36</v>
      </c>
      <c r="C49" s="56"/>
      <c r="D49" s="57" t="s">
        <v>54</v>
      </c>
      <c r="E49" s="57"/>
      <c r="F49" s="57"/>
      <c r="G49" s="57"/>
      <c r="H49" s="57"/>
      <c r="I49" s="57"/>
      <c r="J49" s="57"/>
      <c r="K49" s="57"/>
      <c r="L49" s="57" t="s">
        <v>55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>
        <v>1</v>
      </c>
      <c r="AB49" s="58"/>
      <c r="AC49" s="58"/>
      <c r="AD49" s="57" t="s">
        <v>49</v>
      </c>
      <c r="AE49" s="57"/>
      <c r="AF49" s="57"/>
      <c r="AG49" s="7"/>
      <c r="AH49" s="6"/>
      <c r="AI49" s="6"/>
      <c r="AJ49" s="8"/>
      <c r="AK49" s="60">
        <v>260</v>
      </c>
      <c r="AL49" s="60"/>
      <c r="AM49" s="60"/>
      <c r="AN49" s="60"/>
      <c r="AO49" s="3">
        <v>260</v>
      </c>
      <c r="AP49" s="3">
        <v>30</v>
      </c>
      <c r="AQ49" s="28">
        <v>230</v>
      </c>
      <c r="AR49" s="26" t="s">
        <v>103</v>
      </c>
      <c r="AS49" s="34"/>
      <c r="AT49" s="36"/>
      <c r="AU49" s="49"/>
      <c r="AV49" s="50"/>
      <c r="AX49" s="74">
        <f t="shared" si="0"/>
        <v>0</v>
      </c>
    </row>
    <row r="50" spans="2:50" s="1" customFormat="1" ht="11.85" customHeight="1">
      <c r="B50" s="56">
        <v>37</v>
      </c>
      <c r="C50" s="56"/>
      <c r="D50" s="57" t="s">
        <v>56</v>
      </c>
      <c r="E50" s="57"/>
      <c r="F50" s="57"/>
      <c r="G50" s="57"/>
      <c r="H50" s="57"/>
      <c r="I50" s="57"/>
      <c r="J50" s="57"/>
      <c r="K50" s="57"/>
      <c r="L50" s="57" t="s">
        <v>57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>
        <v>1</v>
      </c>
      <c r="AB50" s="58"/>
      <c r="AC50" s="58"/>
      <c r="AD50" s="57" t="s">
        <v>49</v>
      </c>
      <c r="AE50" s="57"/>
      <c r="AF50" s="57"/>
      <c r="AG50" s="7"/>
      <c r="AH50" s="6"/>
      <c r="AI50" s="6"/>
      <c r="AJ50" s="8"/>
      <c r="AK50" s="60">
        <v>290</v>
      </c>
      <c r="AL50" s="60"/>
      <c r="AM50" s="60"/>
      <c r="AN50" s="60"/>
      <c r="AO50" s="3">
        <v>290</v>
      </c>
      <c r="AP50" s="3">
        <v>30</v>
      </c>
      <c r="AQ50" s="28">
        <v>260</v>
      </c>
      <c r="AR50" s="26" t="s">
        <v>103</v>
      </c>
      <c r="AS50" s="34"/>
      <c r="AT50" s="36"/>
      <c r="AU50" s="49"/>
      <c r="AV50" s="50"/>
      <c r="AX50" s="74">
        <f t="shared" si="0"/>
        <v>0</v>
      </c>
    </row>
    <row r="51" spans="2:50" s="1" customFormat="1" ht="11.85" customHeight="1">
      <c r="B51" s="56">
        <v>39</v>
      </c>
      <c r="C51" s="56"/>
      <c r="D51" s="57" t="s">
        <v>60</v>
      </c>
      <c r="E51" s="57"/>
      <c r="F51" s="57"/>
      <c r="G51" s="57"/>
      <c r="H51" s="57"/>
      <c r="I51" s="57"/>
      <c r="J51" s="57"/>
      <c r="K51" s="57"/>
      <c r="L51" s="57" t="s">
        <v>61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8">
        <v>1</v>
      </c>
      <c r="AB51" s="58"/>
      <c r="AC51" s="58"/>
      <c r="AD51" s="57" t="s">
        <v>49</v>
      </c>
      <c r="AE51" s="57"/>
      <c r="AF51" s="57"/>
      <c r="AG51" s="7"/>
      <c r="AH51" s="6"/>
      <c r="AI51" s="6"/>
      <c r="AJ51" s="8"/>
      <c r="AK51" s="60">
        <v>320</v>
      </c>
      <c r="AL51" s="60"/>
      <c r="AM51" s="60"/>
      <c r="AN51" s="60"/>
      <c r="AO51" s="3">
        <v>320</v>
      </c>
      <c r="AP51" s="3">
        <v>30</v>
      </c>
      <c r="AQ51" s="28">
        <v>290</v>
      </c>
      <c r="AR51" s="26" t="s">
        <v>103</v>
      </c>
      <c r="AS51" s="34"/>
      <c r="AT51" s="36"/>
      <c r="AU51" s="49"/>
      <c r="AV51" s="50"/>
      <c r="AX51" s="74">
        <f t="shared" si="0"/>
        <v>0</v>
      </c>
    </row>
    <row r="52" spans="2:50" s="1" customFormat="1" ht="11.85" customHeight="1">
      <c r="B52" s="56">
        <v>42</v>
      </c>
      <c r="C52" s="56"/>
      <c r="D52" s="57" t="s">
        <v>66</v>
      </c>
      <c r="E52" s="57"/>
      <c r="F52" s="57"/>
      <c r="G52" s="57"/>
      <c r="H52" s="57"/>
      <c r="I52" s="57"/>
      <c r="J52" s="57"/>
      <c r="K52" s="57"/>
      <c r="L52" s="57" t="s">
        <v>67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>
        <v>1</v>
      </c>
      <c r="AB52" s="58"/>
      <c r="AC52" s="58"/>
      <c r="AD52" s="57" t="s">
        <v>49</v>
      </c>
      <c r="AE52" s="57"/>
      <c r="AF52" s="57"/>
      <c r="AG52" s="7"/>
      <c r="AH52" s="6"/>
      <c r="AI52" s="6"/>
      <c r="AJ52" s="8"/>
      <c r="AK52" s="60">
        <v>320</v>
      </c>
      <c r="AL52" s="60"/>
      <c r="AM52" s="60"/>
      <c r="AN52" s="60"/>
      <c r="AO52" s="3">
        <v>320</v>
      </c>
      <c r="AP52" s="3">
        <v>30</v>
      </c>
      <c r="AQ52" s="28">
        <v>290</v>
      </c>
      <c r="AR52" s="26" t="s">
        <v>103</v>
      </c>
      <c r="AS52" s="34"/>
      <c r="AT52" s="36"/>
      <c r="AU52" s="49"/>
      <c r="AV52" s="50"/>
      <c r="AX52" s="74">
        <f t="shared" si="0"/>
        <v>0</v>
      </c>
    </row>
    <row r="53" spans="2:50" s="1" customFormat="1" ht="11.85" customHeight="1">
      <c r="B53" s="56">
        <v>43</v>
      </c>
      <c r="C53" s="56"/>
      <c r="D53" s="57" t="s">
        <v>68</v>
      </c>
      <c r="E53" s="57"/>
      <c r="F53" s="57"/>
      <c r="G53" s="57"/>
      <c r="H53" s="57"/>
      <c r="I53" s="57"/>
      <c r="J53" s="57"/>
      <c r="K53" s="57"/>
      <c r="L53" s="57" t="s">
        <v>69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8">
        <v>1</v>
      </c>
      <c r="AB53" s="58"/>
      <c r="AC53" s="58"/>
      <c r="AD53" s="57" t="s">
        <v>49</v>
      </c>
      <c r="AE53" s="57"/>
      <c r="AF53" s="57"/>
      <c r="AG53" s="7"/>
      <c r="AH53" s="6"/>
      <c r="AI53" s="6"/>
      <c r="AJ53" s="8"/>
      <c r="AK53" s="60">
        <v>390</v>
      </c>
      <c r="AL53" s="60"/>
      <c r="AM53" s="60"/>
      <c r="AN53" s="60"/>
      <c r="AO53" s="3">
        <v>390</v>
      </c>
      <c r="AP53" s="3">
        <v>40</v>
      </c>
      <c r="AQ53" s="28">
        <v>350</v>
      </c>
      <c r="AR53" s="42" t="s">
        <v>103</v>
      </c>
      <c r="AS53" s="43">
        <f>SUM(AQ48:AQ53)</f>
        <v>1680</v>
      </c>
      <c r="AT53" s="36">
        <f t="shared" si="1"/>
        <v>1848.0000000000002</v>
      </c>
      <c r="AU53" s="49">
        <f t="shared" si="2"/>
        <v>26.435877261998428</v>
      </c>
      <c r="AV53" s="50">
        <f t="shared" si="3"/>
        <v>1874.4358772619987</v>
      </c>
      <c r="AX53" s="74">
        <f t="shared" si="0"/>
        <v>-1874.4358772619987</v>
      </c>
    </row>
    <row r="54" spans="2:50" s="1" customFormat="1" ht="11.85" customHeight="1">
      <c r="B54" s="56">
        <v>38</v>
      </c>
      <c r="C54" s="56"/>
      <c r="D54" s="57" t="s">
        <v>58</v>
      </c>
      <c r="E54" s="57"/>
      <c r="F54" s="57"/>
      <c r="G54" s="57"/>
      <c r="H54" s="57"/>
      <c r="I54" s="57"/>
      <c r="J54" s="57"/>
      <c r="K54" s="57"/>
      <c r="L54" s="57" t="s">
        <v>59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>
        <v>1</v>
      </c>
      <c r="AB54" s="58"/>
      <c r="AC54" s="58"/>
      <c r="AD54" s="57" t="s">
        <v>49</v>
      </c>
      <c r="AE54" s="57"/>
      <c r="AF54" s="57"/>
      <c r="AG54" s="7"/>
      <c r="AH54" s="6"/>
      <c r="AI54" s="6"/>
      <c r="AJ54" s="8"/>
      <c r="AK54" s="60">
        <v>290</v>
      </c>
      <c r="AL54" s="60"/>
      <c r="AM54" s="60"/>
      <c r="AN54" s="60"/>
      <c r="AO54" s="3">
        <v>290</v>
      </c>
      <c r="AP54" s="3">
        <v>30</v>
      </c>
      <c r="AQ54" s="28">
        <v>260</v>
      </c>
      <c r="AR54" s="25" t="s">
        <v>113</v>
      </c>
      <c r="AS54" s="34"/>
      <c r="AT54" s="36"/>
      <c r="AU54" s="49"/>
      <c r="AV54" s="50"/>
      <c r="AX54" s="74">
        <f t="shared" si="0"/>
        <v>0</v>
      </c>
    </row>
    <row r="55" spans="2:50" s="1" customFormat="1" ht="11.85" customHeight="1">
      <c r="B55" s="56">
        <v>40</v>
      </c>
      <c r="C55" s="56"/>
      <c r="D55" s="57" t="s">
        <v>62</v>
      </c>
      <c r="E55" s="57"/>
      <c r="F55" s="57"/>
      <c r="G55" s="57"/>
      <c r="H55" s="57"/>
      <c r="I55" s="57"/>
      <c r="J55" s="57"/>
      <c r="K55" s="57"/>
      <c r="L55" s="57" t="s">
        <v>63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>
        <v>1</v>
      </c>
      <c r="AB55" s="58"/>
      <c r="AC55" s="58"/>
      <c r="AD55" s="57" t="s">
        <v>49</v>
      </c>
      <c r="AE55" s="57"/>
      <c r="AF55" s="57"/>
      <c r="AG55" s="7"/>
      <c r="AH55" s="6"/>
      <c r="AI55" s="6"/>
      <c r="AJ55" s="8"/>
      <c r="AK55" s="60">
        <v>390</v>
      </c>
      <c r="AL55" s="60"/>
      <c r="AM55" s="60"/>
      <c r="AN55" s="60"/>
      <c r="AO55" s="3">
        <v>390</v>
      </c>
      <c r="AP55" s="3">
        <v>40</v>
      </c>
      <c r="AQ55" s="28">
        <v>350</v>
      </c>
      <c r="AR55" s="25" t="s">
        <v>113</v>
      </c>
      <c r="AS55" s="34"/>
      <c r="AT55" s="36"/>
      <c r="AU55" s="49"/>
      <c r="AV55" s="50"/>
      <c r="AX55" s="74">
        <f t="shared" si="0"/>
        <v>0</v>
      </c>
    </row>
    <row r="56" spans="2:50" s="1" customFormat="1" ht="22.35" customHeight="1">
      <c r="B56" s="56">
        <v>41</v>
      </c>
      <c r="C56" s="56"/>
      <c r="D56" s="57" t="s">
        <v>64</v>
      </c>
      <c r="E56" s="57"/>
      <c r="F56" s="57"/>
      <c r="G56" s="57"/>
      <c r="H56" s="57"/>
      <c r="I56" s="57"/>
      <c r="J56" s="57"/>
      <c r="K56" s="57"/>
      <c r="L56" s="57" t="s">
        <v>65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>
        <v>1</v>
      </c>
      <c r="AB56" s="58"/>
      <c r="AC56" s="58"/>
      <c r="AD56" s="57" t="s">
        <v>49</v>
      </c>
      <c r="AE56" s="57"/>
      <c r="AF56" s="57"/>
      <c r="AG56" s="7"/>
      <c r="AH56" s="6"/>
      <c r="AI56" s="6"/>
      <c r="AJ56" s="8"/>
      <c r="AK56" s="60">
        <v>320</v>
      </c>
      <c r="AL56" s="60"/>
      <c r="AM56" s="60"/>
      <c r="AN56" s="60"/>
      <c r="AO56" s="3">
        <v>320</v>
      </c>
      <c r="AP56" s="3">
        <v>30</v>
      </c>
      <c r="AQ56" s="28">
        <v>290</v>
      </c>
      <c r="AR56" s="25" t="s">
        <v>113</v>
      </c>
      <c r="AS56" s="45">
        <f>SUM(AQ54:AQ56)</f>
        <v>900</v>
      </c>
      <c r="AT56" s="36">
        <f t="shared" si="1"/>
        <v>990.00000000000011</v>
      </c>
      <c r="AU56" s="49">
        <f t="shared" si="2"/>
        <v>14.162077104642014</v>
      </c>
      <c r="AV56" s="50">
        <f t="shared" si="3"/>
        <v>1004.1620771046421</v>
      </c>
      <c r="AW56" s="1">
        <v>1005</v>
      </c>
      <c r="AX56" s="74">
        <f t="shared" si="0"/>
        <v>0.83792289535790587</v>
      </c>
    </row>
    <row r="57" spans="2:50" s="1" customFormat="1" ht="11.85" customHeight="1">
      <c r="B57" s="56">
        <v>44</v>
      </c>
      <c r="C57" s="56"/>
      <c r="D57" s="57" t="s">
        <v>70</v>
      </c>
      <c r="E57" s="57"/>
      <c r="F57" s="57"/>
      <c r="G57" s="57"/>
      <c r="H57" s="57"/>
      <c r="I57" s="57"/>
      <c r="J57" s="57"/>
      <c r="K57" s="57"/>
      <c r="L57" s="57" t="s">
        <v>71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>
        <v>1</v>
      </c>
      <c r="AB57" s="58"/>
      <c r="AC57" s="58"/>
      <c r="AD57" s="57" t="s">
        <v>49</v>
      </c>
      <c r="AE57" s="57"/>
      <c r="AF57" s="57"/>
      <c r="AG57" s="7"/>
      <c r="AH57" s="6"/>
      <c r="AI57" s="6"/>
      <c r="AJ57" s="8"/>
      <c r="AK57" s="60">
        <v>980</v>
      </c>
      <c r="AL57" s="60"/>
      <c r="AM57" s="60"/>
      <c r="AN57" s="60"/>
      <c r="AO57" s="3">
        <v>980</v>
      </c>
      <c r="AP57" s="3">
        <v>100</v>
      </c>
      <c r="AQ57" s="28">
        <v>880</v>
      </c>
      <c r="AR57" s="22" t="s">
        <v>102</v>
      </c>
      <c r="AS57" s="32"/>
      <c r="AT57" s="36"/>
      <c r="AU57" s="49"/>
      <c r="AV57" s="50"/>
      <c r="AX57" s="74">
        <f t="shared" si="0"/>
        <v>0</v>
      </c>
    </row>
    <row r="58" spans="2:50" s="1" customFormat="1" ht="11.85" customHeight="1">
      <c r="B58" s="56">
        <v>50</v>
      </c>
      <c r="C58" s="56"/>
      <c r="D58" s="57" t="s">
        <v>80</v>
      </c>
      <c r="E58" s="57"/>
      <c r="F58" s="57"/>
      <c r="G58" s="57"/>
      <c r="H58" s="57"/>
      <c r="I58" s="57"/>
      <c r="J58" s="57"/>
      <c r="K58" s="57"/>
      <c r="L58" s="57" t="s">
        <v>81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>
        <v>1</v>
      </c>
      <c r="AB58" s="58"/>
      <c r="AC58" s="58"/>
      <c r="AD58" s="57" t="s">
        <v>15</v>
      </c>
      <c r="AE58" s="57"/>
      <c r="AF58" s="57"/>
      <c r="AG58" s="61">
        <v>12.29</v>
      </c>
      <c r="AH58" s="61"/>
      <c r="AI58" s="61"/>
      <c r="AJ58" s="61"/>
      <c r="AK58" s="60">
        <v>61.84</v>
      </c>
      <c r="AL58" s="60"/>
      <c r="AM58" s="60"/>
      <c r="AN58" s="60"/>
      <c r="AO58" s="3">
        <v>760.01</v>
      </c>
      <c r="AP58" s="3">
        <v>80.010000000000005</v>
      </c>
      <c r="AQ58" s="28">
        <v>680</v>
      </c>
      <c r="AR58" s="22" t="s">
        <v>102</v>
      </c>
      <c r="AS58" s="34"/>
      <c r="AT58" s="36"/>
      <c r="AU58" s="49"/>
      <c r="AV58" s="50"/>
      <c r="AX58" s="74">
        <f t="shared" si="0"/>
        <v>0</v>
      </c>
    </row>
    <row r="59" spans="2:50" s="1" customFormat="1" ht="11.85" customHeight="1">
      <c r="B59" s="56">
        <v>52</v>
      </c>
      <c r="C59" s="56"/>
      <c r="D59" s="57" t="s">
        <v>84</v>
      </c>
      <c r="E59" s="57"/>
      <c r="F59" s="57"/>
      <c r="G59" s="57"/>
      <c r="H59" s="57"/>
      <c r="I59" s="57"/>
      <c r="J59" s="57"/>
      <c r="K59" s="57"/>
      <c r="L59" s="57" t="s">
        <v>85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>
        <v>1</v>
      </c>
      <c r="AB59" s="58"/>
      <c r="AC59" s="58"/>
      <c r="AD59" s="57" t="s">
        <v>15</v>
      </c>
      <c r="AE59" s="57"/>
      <c r="AF59" s="57"/>
      <c r="AG59" s="59">
        <v>25.5</v>
      </c>
      <c r="AH59" s="59"/>
      <c r="AI59" s="59"/>
      <c r="AJ59" s="59"/>
      <c r="AK59" s="60">
        <v>72.55</v>
      </c>
      <c r="AL59" s="60"/>
      <c r="AM59" s="60"/>
      <c r="AN59" s="60"/>
      <c r="AO59" s="5">
        <v>1850.03</v>
      </c>
      <c r="AP59" s="3">
        <v>180.03</v>
      </c>
      <c r="AQ59" s="29">
        <v>1670</v>
      </c>
      <c r="AR59" s="22" t="s">
        <v>102</v>
      </c>
      <c r="AS59" s="34"/>
      <c r="AT59" s="36"/>
      <c r="AU59" s="49"/>
      <c r="AV59" s="50"/>
      <c r="AX59" s="74">
        <f t="shared" si="0"/>
        <v>0</v>
      </c>
    </row>
    <row r="60" spans="2:50" s="1" customFormat="1" ht="11.85" customHeight="1">
      <c r="B60" s="56">
        <v>30</v>
      </c>
      <c r="C60" s="56"/>
      <c r="D60" s="62">
        <v>3001300</v>
      </c>
      <c r="E60" s="62"/>
      <c r="F60" s="62"/>
      <c r="G60" s="62"/>
      <c r="H60" s="62"/>
      <c r="I60" s="62"/>
      <c r="J60" s="62"/>
      <c r="K60" s="62"/>
      <c r="L60" s="57" t="s">
        <v>44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>
        <v>1</v>
      </c>
      <c r="AB60" s="58"/>
      <c r="AC60" s="58"/>
      <c r="AD60" s="57" t="s">
        <v>15</v>
      </c>
      <c r="AE60" s="57"/>
      <c r="AF60" s="57"/>
      <c r="AG60" s="59">
        <v>5.2</v>
      </c>
      <c r="AH60" s="59"/>
      <c r="AI60" s="59"/>
      <c r="AJ60" s="59"/>
      <c r="AK60" s="60">
        <v>300</v>
      </c>
      <c r="AL60" s="60"/>
      <c r="AM60" s="60"/>
      <c r="AN60" s="60"/>
      <c r="AO60" s="3">
        <v>300</v>
      </c>
      <c r="AP60" s="3">
        <v>30</v>
      </c>
      <c r="AQ60" s="28">
        <v>270</v>
      </c>
      <c r="AR60" s="42" t="s">
        <v>102</v>
      </c>
      <c r="AS60" s="43">
        <f>SUM(AQ57:AQ60)</f>
        <v>3500</v>
      </c>
      <c r="AT60" s="36">
        <f t="shared" si="1"/>
        <v>3850.0000000000005</v>
      </c>
      <c r="AU60" s="49">
        <f t="shared" si="2"/>
        <v>55.074744295830058</v>
      </c>
      <c r="AV60" s="50">
        <f t="shared" si="3"/>
        <v>3905.0747442958304</v>
      </c>
      <c r="AW60" s="1">
        <v>3908</v>
      </c>
      <c r="AX60" s="74">
        <f t="shared" si="0"/>
        <v>2.9252557041695582</v>
      </c>
    </row>
    <row r="61" spans="2:50" s="1" customFormat="1" ht="11.85" customHeight="1">
      <c r="B61" s="56">
        <v>49</v>
      </c>
      <c r="C61" s="56"/>
      <c r="D61" s="57" t="s">
        <v>78</v>
      </c>
      <c r="E61" s="57"/>
      <c r="F61" s="57"/>
      <c r="G61" s="57"/>
      <c r="H61" s="57"/>
      <c r="I61" s="57"/>
      <c r="J61" s="57"/>
      <c r="K61" s="57"/>
      <c r="L61" s="57" t="s">
        <v>79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>
        <v>1</v>
      </c>
      <c r="AB61" s="58"/>
      <c r="AC61" s="58"/>
      <c r="AD61" s="57" t="s">
        <v>15</v>
      </c>
      <c r="AE61" s="57"/>
      <c r="AF61" s="57"/>
      <c r="AG61" s="61">
        <v>12.51</v>
      </c>
      <c r="AH61" s="61"/>
      <c r="AI61" s="61"/>
      <c r="AJ61" s="61"/>
      <c r="AK61" s="60">
        <v>63.15</v>
      </c>
      <c r="AL61" s="60"/>
      <c r="AM61" s="60"/>
      <c r="AN61" s="60"/>
      <c r="AO61" s="3">
        <v>790.01</v>
      </c>
      <c r="AP61" s="3">
        <v>70.010000000000005</v>
      </c>
      <c r="AQ61" s="28">
        <v>720</v>
      </c>
      <c r="AR61" s="39" t="s">
        <v>110</v>
      </c>
      <c r="AS61" s="45">
        <f>AQ61</f>
        <v>720</v>
      </c>
      <c r="AT61" s="36">
        <f t="shared" si="1"/>
        <v>792.00000000000011</v>
      </c>
      <c r="AU61" s="49">
        <f t="shared" si="2"/>
        <v>11.329661683713612</v>
      </c>
      <c r="AV61" s="50">
        <f t="shared" si="3"/>
        <v>803.32966168371377</v>
      </c>
      <c r="AW61" s="1">
        <v>792</v>
      </c>
      <c r="AX61" s="74">
        <f t="shared" si="0"/>
        <v>-11.329661683713766</v>
      </c>
    </row>
    <row r="62" spans="2:50" s="1" customFormat="1" ht="22.35" customHeight="1">
      <c r="B62" s="56">
        <v>53</v>
      </c>
      <c r="C62" s="56"/>
      <c r="D62" s="57" t="s">
        <v>86</v>
      </c>
      <c r="E62" s="57"/>
      <c r="F62" s="57"/>
      <c r="G62" s="57"/>
      <c r="H62" s="57"/>
      <c r="I62" s="57"/>
      <c r="J62" s="57"/>
      <c r="K62" s="57"/>
      <c r="L62" s="57" t="s">
        <v>87</v>
      </c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>
        <v>3</v>
      </c>
      <c r="AB62" s="58"/>
      <c r="AC62" s="58"/>
      <c r="AD62" s="57" t="s">
        <v>15</v>
      </c>
      <c r="AE62" s="57"/>
      <c r="AF62" s="57"/>
      <c r="AG62" s="59">
        <v>2.7</v>
      </c>
      <c r="AH62" s="59"/>
      <c r="AI62" s="59"/>
      <c r="AJ62" s="59"/>
      <c r="AK62" s="60">
        <v>230</v>
      </c>
      <c r="AL62" s="60"/>
      <c r="AM62" s="60"/>
      <c r="AN62" s="60"/>
      <c r="AO62" s="3">
        <v>690</v>
      </c>
      <c r="AP62" s="3">
        <v>60</v>
      </c>
      <c r="AQ62" s="28">
        <v>210</v>
      </c>
      <c r="AR62" s="27" t="s">
        <v>106</v>
      </c>
      <c r="AS62" s="48">
        <f t="shared" ref="AS62:AS64" si="4">AQ62</f>
        <v>210</v>
      </c>
      <c r="AT62" s="36">
        <f t="shared" si="1"/>
        <v>231.00000000000003</v>
      </c>
      <c r="AU62" s="49">
        <f t="shared" si="2"/>
        <v>3.3044846577498035</v>
      </c>
      <c r="AV62" s="50">
        <f t="shared" si="3"/>
        <v>234.30448465774984</v>
      </c>
      <c r="AW62" s="1">
        <v>230</v>
      </c>
      <c r="AX62" s="74">
        <f t="shared" si="0"/>
        <v>-4.304484657749839</v>
      </c>
    </row>
    <row r="63" spans="2:50" s="1" customFormat="1" ht="22.35" customHeight="1">
      <c r="B63" s="56">
        <v>54</v>
      </c>
      <c r="C63" s="56"/>
      <c r="D63" s="57" t="s">
        <v>104</v>
      </c>
      <c r="E63" s="57"/>
      <c r="F63" s="57"/>
      <c r="G63" s="57"/>
      <c r="H63" s="57"/>
      <c r="I63" s="57"/>
      <c r="J63" s="57"/>
      <c r="K63" s="57"/>
      <c r="L63" s="57" t="s">
        <v>87</v>
      </c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>
        <v>3</v>
      </c>
      <c r="AB63" s="58"/>
      <c r="AC63" s="58"/>
      <c r="AD63" s="57" t="s">
        <v>15</v>
      </c>
      <c r="AE63" s="57"/>
      <c r="AF63" s="57"/>
      <c r="AG63" s="59">
        <v>2.7</v>
      </c>
      <c r="AH63" s="59"/>
      <c r="AI63" s="59"/>
      <c r="AJ63" s="59"/>
      <c r="AK63" s="60">
        <v>230</v>
      </c>
      <c r="AL63" s="60"/>
      <c r="AM63" s="60"/>
      <c r="AN63" s="60"/>
      <c r="AO63" s="3">
        <v>690</v>
      </c>
      <c r="AP63" s="3">
        <v>60</v>
      </c>
      <c r="AQ63" s="28">
        <v>210</v>
      </c>
      <c r="AR63" s="26" t="s">
        <v>107</v>
      </c>
      <c r="AS63" s="48">
        <f t="shared" si="4"/>
        <v>210</v>
      </c>
      <c r="AT63" s="36">
        <f t="shared" si="1"/>
        <v>231.00000000000003</v>
      </c>
      <c r="AU63" s="49">
        <f t="shared" si="2"/>
        <v>3.3044846577498035</v>
      </c>
      <c r="AV63" s="50">
        <f t="shared" si="3"/>
        <v>234.30448465774984</v>
      </c>
      <c r="AX63" s="74">
        <f t="shared" si="0"/>
        <v>-234.30448465774984</v>
      </c>
    </row>
    <row r="64" spans="2:50" s="1" customFormat="1" ht="22.35" customHeight="1">
      <c r="B64" s="56">
        <v>55</v>
      </c>
      <c r="C64" s="56"/>
      <c r="D64" s="57" t="s">
        <v>105</v>
      </c>
      <c r="E64" s="57"/>
      <c r="F64" s="57"/>
      <c r="G64" s="57"/>
      <c r="H64" s="57"/>
      <c r="I64" s="57"/>
      <c r="J64" s="57"/>
      <c r="K64" s="57"/>
      <c r="L64" s="57" t="s">
        <v>87</v>
      </c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>
        <v>3</v>
      </c>
      <c r="AB64" s="58"/>
      <c r="AC64" s="58"/>
      <c r="AD64" s="57" t="s">
        <v>15</v>
      </c>
      <c r="AE64" s="57"/>
      <c r="AF64" s="57"/>
      <c r="AG64" s="59">
        <v>2.7</v>
      </c>
      <c r="AH64" s="59"/>
      <c r="AI64" s="59"/>
      <c r="AJ64" s="59"/>
      <c r="AK64" s="60">
        <v>230</v>
      </c>
      <c r="AL64" s="60"/>
      <c r="AM64" s="60"/>
      <c r="AN64" s="60"/>
      <c r="AO64" s="3">
        <v>690</v>
      </c>
      <c r="AP64" s="3">
        <v>60</v>
      </c>
      <c r="AQ64" s="28">
        <v>210</v>
      </c>
      <c r="AR64" s="27" t="s">
        <v>108</v>
      </c>
      <c r="AS64" s="43">
        <f t="shared" si="4"/>
        <v>210</v>
      </c>
      <c r="AT64" s="36">
        <f t="shared" si="1"/>
        <v>231.00000000000003</v>
      </c>
      <c r="AU64" s="49">
        <f t="shared" si="2"/>
        <v>3.3044846577498035</v>
      </c>
      <c r="AV64" s="50">
        <f t="shared" si="3"/>
        <v>234.30448465774984</v>
      </c>
      <c r="AW64" s="1">
        <v>234</v>
      </c>
      <c r="AX64" s="74">
        <f t="shared" si="0"/>
        <v>-0.30448465774983902</v>
      </c>
    </row>
    <row r="65" spans="2:43" s="1" customFormat="1" ht="11.85" customHeight="1" thickBot="1">
      <c r="B65" s="56">
        <v>54</v>
      </c>
      <c r="C65" s="56"/>
      <c r="D65" s="2"/>
      <c r="E65" s="9"/>
      <c r="F65" s="9"/>
      <c r="G65" s="9"/>
      <c r="H65" s="9"/>
      <c r="I65" s="9"/>
      <c r="J65" s="9"/>
      <c r="K65" s="9"/>
      <c r="L65" s="57" t="s">
        <v>88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>
        <v>1</v>
      </c>
      <c r="AB65" s="58"/>
      <c r="AC65" s="58"/>
      <c r="AD65" s="57" t="s">
        <v>89</v>
      </c>
      <c r="AE65" s="57"/>
      <c r="AF65" s="57"/>
      <c r="AG65" s="7"/>
      <c r="AH65" s="6"/>
      <c r="AI65" s="6"/>
      <c r="AJ65" s="8"/>
      <c r="AK65" s="60">
        <v>600</v>
      </c>
      <c r="AL65" s="60"/>
      <c r="AM65" s="60"/>
      <c r="AN65" s="60"/>
      <c r="AO65" s="3">
        <v>600</v>
      </c>
      <c r="AP65" s="7"/>
      <c r="AQ65" s="4">
        <v>600</v>
      </c>
    </row>
    <row r="66" spans="2:43" ht="6.9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2:43" ht="13.35" customHeight="1"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">
        <v>90</v>
      </c>
      <c r="AA67" s="51">
        <v>58</v>
      </c>
      <c r="AB67" s="51"/>
      <c r="AC67" s="51"/>
      <c r="AG67" s="52">
        <v>306.45999999999998</v>
      </c>
      <c r="AH67" s="52"/>
      <c r="AI67" s="52"/>
      <c r="AJ67" s="52"/>
      <c r="AO67" s="12">
        <v>42920.02</v>
      </c>
      <c r="AP67" s="12">
        <v>4190.0200000000004</v>
      </c>
      <c r="AQ67" s="12">
        <v>38730</v>
      </c>
    </row>
    <row r="68" spans="2:43" ht="6.95" customHeight="1"/>
    <row r="69" spans="2:43">
      <c r="B69" s="53" t="s">
        <v>91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2:43" ht="13.35" customHeight="1">
      <c r="B70" s="54" t="s">
        <v>92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43" ht="6.9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3" spans="2:43" ht="13.35" customHeight="1">
      <c r="F73" s="14" t="s">
        <v>93</v>
      </c>
      <c r="G73" s="15"/>
      <c r="H73" s="15"/>
      <c r="I73" s="15"/>
      <c r="J73" s="15"/>
      <c r="K73" s="15"/>
      <c r="L73" s="15"/>
      <c r="M73" s="55"/>
      <c r="N73" s="55"/>
      <c r="O73" s="55"/>
      <c r="P73" s="55"/>
      <c r="Q73" s="55"/>
      <c r="R73" s="55"/>
      <c r="S73" s="55"/>
      <c r="U73" s="16" t="s">
        <v>94</v>
      </c>
      <c r="X73" s="17"/>
      <c r="Y73" s="17"/>
      <c r="Z73" s="17"/>
      <c r="AA73" s="17"/>
      <c r="AB73" s="17"/>
      <c r="AC73" s="17"/>
      <c r="AD73" s="17"/>
      <c r="AE73" s="55"/>
      <c r="AF73" s="55"/>
      <c r="AG73" s="55"/>
      <c r="AH73" s="55"/>
      <c r="AI73" s="55"/>
      <c r="AJ73" s="55"/>
      <c r="AK73" s="55"/>
      <c r="AL73" s="55"/>
      <c r="AM73" s="55"/>
    </row>
  </sheetData>
  <mergeCells count="399">
    <mergeCell ref="B2:AM2"/>
    <mergeCell ref="B4:G4"/>
    <mergeCell ref="H4:AM4"/>
    <mergeCell ref="B6:G6"/>
    <mergeCell ref="H6:AM6"/>
    <mergeCell ref="B8:C9"/>
    <mergeCell ref="D8:K9"/>
    <mergeCell ref="L8:Z9"/>
    <mergeCell ref="AA8:AF9"/>
    <mergeCell ref="AG8:AJ9"/>
    <mergeCell ref="AO8:AO9"/>
    <mergeCell ref="AP8:AP9"/>
    <mergeCell ref="AQ8:AQ9"/>
    <mergeCell ref="B10:C10"/>
    <mergeCell ref="D10:K10"/>
    <mergeCell ref="L10:Z10"/>
    <mergeCell ref="AA10:AC10"/>
    <mergeCell ref="AD10:AF10"/>
    <mergeCell ref="AG10:AJ10"/>
    <mergeCell ref="AK10:AN10"/>
    <mergeCell ref="B11:C11"/>
    <mergeCell ref="D11:K11"/>
    <mergeCell ref="L11:Z11"/>
    <mergeCell ref="AA11:AC11"/>
    <mergeCell ref="AD11:AF11"/>
    <mergeCell ref="AG11:AJ11"/>
    <mergeCell ref="AK11:AN11"/>
    <mergeCell ref="AK8:AN9"/>
    <mergeCell ref="AK15:AN15"/>
    <mergeCell ref="B16:C16"/>
    <mergeCell ref="D16:K16"/>
    <mergeCell ref="L16:Z16"/>
    <mergeCell ref="AA16:AC16"/>
    <mergeCell ref="AD16:AF16"/>
    <mergeCell ref="AG16:AJ16"/>
    <mergeCell ref="AK16:AN16"/>
    <mergeCell ref="B15:C15"/>
    <mergeCell ref="D15:K15"/>
    <mergeCell ref="L15:Z15"/>
    <mergeCell ref="AA15:AC15"/>
    <mergeCell ref="AD15:AF15"/>
    <mergeCell ref="AG15:AJ15"/>
    <mergeCell ref="AK12:AN12"/>
    <mergeCell ref="B13:C13"/>
    <mergeCell ref="D13:K13"/>
    <mergeCell ref="L13:Z13"/>
    <mergeCell ref="AA13:AC13"/>
    <mergeCell ref="AD13:AF13"/>
    <mergeCell ref="AG13:AJ13"/>
    <mergeCell ref="AK13:AN13"/>
    <mergeCell ref="B12:C12"/>
    <mergeCell ref="D12:K12"/>
    <mergeCell ref="L12:Z12"/>
    <mergeCell ref="AA12:AC12"/>
    <mergeCell ref="AD12:AF12"/>
    <mergeCell ref="AG12:AJ12"/>
    <mergeCell ref="AK14:AN14"/>
    <mergeCell ref="B39:C39"/>
    <mergeCell ref="D39:K39"/>
    <mergeCell ref="L39:Z39"/>
    <mergeCell ref="AA39:AC39"/>
    <mergeCell ref="AD39:AF39"/>
    <mergeCell ref="AG39:AJ39"/>
    <mergeCell ref="AK39:AN39"/>
    <mergeCell ref="B14:C14"/>
    <mergeCell ref="D14:K14"/>
    <mergeCell ref="L14:Z14"/>
    <mergeCell ref="AA14:AC14"/>
    <mergeCell ref="AD14:AF14"/>
    <mergeCell ref="AG14:AJ14"/>
    <mergeCell ref="AK22:AN22"/>
    <mergeCell ref="B23:C23"/>
    <mergeCell ref="D23:K23"/>
    <mergeCell ref="L23:Z23"/>
    <mergeCell ref="AA23:AC23"/>
    <mergeCell ref="AD23:AF23"/>
    <mergeCell ref="AG23:AJ23"/>
    <mergeCell ref="AK23:AN23"/>
    <mergeCell ref="B22:C22"/>
    <mergeCell ref="D22:K22"/>
    <mergeCell ref="AK40:AN40"/>
    <mergeCell ref="B17:C17"/>
    <mergeCell ref="D17:K17"/>
    <mergeCell ref="L17:Z17"/>
    <mergeCell ref="AA17:AC17"/>
    <mergeCell ref="AD17:AF17"/>
    <mergeCell ref="AG17:AJ17"/>
    <mergeCell ref="AK17:AN17"/>
    <mergeCell ref="B40:C40"/>
    <mergeCell ref="D40:K40"/>
    <mergeCell ref="L40:Z40"/>
    <mergeCell ref="AA40:AC40"/>
    <mergeCell ref="AD40:AF40"/>
    <mergeCell ref="AG40:AJ40"/>
    <mergeCell ref="L22:Z22"/>
    <mergeCell ref="AA22:AC22"/>
    <mergeCell ref="AD22:AF22"/>
    <mergeCell ref="AG22:AJ22"/>
    <mergeCell ref="L25:Z25"/>
    <mergeCell ref="AA25:AC25"/>
    <mergeCell ref="AD25:AF25"/>
    <mergeCell ref="AG25:AJ25"/>
    <mergeCell ref="AK18:AN18"/>
    <mergeCell ref="B24:C24"/>
    <mergeCell ref="D24:K24"/>
    <mergeCell ref="L24:Z24"/>
    <mergeCell ref="AA24:AC24"/>
    <mergeCell ref="AD24:AF24"/>
    <mergeCell ref="AG24:AJ24"/>
    <mergeCell ref="AK24:AN24"/>
    <mergeCell ref="B18:C18"/>
    <mergeCell ref="D18:K18"/>
    <mergeCell ref="L18:Z18"/>
    <mergeCell ref="AA18:AC18"/>
    <mergeCell ref="AD18:AF18"/>
    <mergeCell ref="AG18:AJ18"/>
    <mergeCell ref="AK31:AN31"/>
    <mergeCell ref="B19:C19"/>
    <mergeCell ref="D19:K19"/>
    <mergeCell ref="L19:Z19"/>
    <mergeCell ref="AA19:AC19"/>
    <mergeCell ref="AD19:AF19"/>
    <mergeCell ref="AG19:AJ19"/>
    <mergeCell ref="AK19:AN19"/>
    <mergeCell ref="B31:C31"/>
    <mergeCell ref="D31:K31"/>
    <mergeCell ref="L31:Z31"/>
    <mergeCell ref="AA31:AC31"/>
    <mergeCell ref="AD31:AF31"/>
    <mergeCell ref="AG31:AJ31"/>
    <mergeCell ref="AK25:AN25"/>
    <mergeCell ref="B30:C30"/>
    <mergeCell ref="D30:K30"/>
    <mergeCell ref="L30:Z30"/>
    <mergeCell ref="AA30:AC30"/>
    <mergeCell ref="AD30:AF30"/>
    <mergeCell ref="AG30:AJ30"/>
    <mergeCell ref="AK30:AN30"/>
    <mergeCell ref="B25:C25"/>
    <mergeCell ref="D25:K25"/>
    <mergeCell ref="AK32:AN32"/>
    <mergeCell ref="B33:C33"/>
    <mergeCell ref="D33:K33"/>
    <mergeCell ref="L33:Z33"/>
    <mergeCell ref="AA33:AC33"/>
    <mergeCell ref="AD33:AF33"/>
    <mergeCell ref="AG33:AJ33"/>
    <mergeCell ref="AK33:AN33"/>
    <mergeCell ref="B32:C32"/>
    <mergeCell ref="D32:K32"/>
    <mergeCell ref="L32:Z32"/>
    <mergeCell ref="AA32:AC32"/>
    <mergeCell ref="AD32:AF32"/>
    <mergeCell ref="AG32:AJ32"/>
    <mergeCell ref="AK37:AN37"/>
    <mergeCell ref="B38:C38"/>
    <mergeCell ref="D38:K38"/>
    <mergeCell ref="L38:Z38"/>
    <mergeCell ref="AA38:AC38"/>
    <mergeCell ref="AD38:AF38"/>
    <mergeCell ref="AG38:AJ38"/>
    <mergeCell ref="AK38:AN38"/>
    <mergeCell ref="B37:C37"/>
    <mergeCell ref="D37:K37"/>
    <mergeCell ref="L37:Z37"/>
    <mergeCell ref="AA37:AC37"/>
    <mergeCell ref="AD37:AF37"/>
    <mergeCell ref="AG37:AJ37"/>
    <mergeCell ref="AK34:AN34"/>
    <mergeCell ref="B35:C35"/>
    <mergeCell ref="D35:K35"/>
    <mergeCell ref="L35:Z35"/>
    <mergeCell ref="AA35:AC35"/>
    <mergeCell ref="AD35:AF35"/>
    <mergeCell ref="AG35:AJ35"/>
    <mergeCell ref="AK35:AN35"/>
    <mergeCell ref="B34:C34"/>
    <mergeCell ref="D34:K34"/>
    <mergeCell ref="L34:Z34"/>
    <mergeCell ref="AA34:AC34"/>
    <mergeCell ref="AD34:AF34"/>
    <mergeCell ref="AG34:AJ34"/>
    <mergeCell ref="B43:C43"/>
    <mergeCell ref="D43:K43"/>
    <mergeCell ref="L43:Z43"/>
    <mergeCell ref="AA43:AC43"/>
    <mergeCell ref="AD43:AF43"/>
    <mergeCell ref="AG43:AJ43"/>
    <mergeCell ref="AK41:AN41"/>
    <mergeCell ref="B42:C42"/>
    <mergeCell ref="D42:K42"/>
    <mergeCell ref="L42:Z42"/>
    <mergeCell ref="AA42:AC42"/>
    <mergeCell ref="AD42:AF42"/>
    <mergeCell ref="AG42:AJ42"/>
    <mergeCell ref="AK42:AN42"/>
    <mergeCell ref="B41:C41"/>
    <mergeCell ref="D41:K41"/>
    <mergeCell ref="L41:Z41"/>
    <mergeCell ref="AA41:AC41"/>
    <mergeCell ref="AD41:AF41"/>
    <mergeCell ref="AG41:AJ41"/>
    <mergeCell ref="AK20:AN20"/>
    <mergeCell ref="B46:C46"/>
    <mergeCell ref="D46:K46"/>
    <mergeCell ref="L46:Z46"/>
    <mergeCell ref="AA46:AC46"/>
    <mergeCell ref="AD46:AF46"/>
    <mergeCell ref="AG46:AJ46"/>
    <mergeCell ref="AK46:AN46"/>
    <mergeCell ref="B20:C20"/>
    <mergeCell ref="D20:K20"/>
    <mergeCell ref="L20:Z20"/>
    <mergeCell ref="AA20:AC20"/>
    <mergeCell ref="AD20:AF20"/>
    <mergeCell ref="AG20:AJ20"/>
    <mergeCell ref="AK45:AN45"/>
    <mergeCell ref="B45:C45"/>
    <mergeCell ref="D45:K45"/>
    <mergeCell ref="L45:Z45"/>
    <mergeCell ref="AA45:AC45"/>
    <mergeCell ref="AD45:AF45"/>
    <mergeCell ref="AG45:AJ45"/>
    <mergeCell ref="AK43:AN43"/>
    <mergeCell ref="B44:C44"/>
    <mergeCell ref="D44:K44"/>
    <mergeCell ref="AK36:AN36"/>
    <mergeCell ref="B48:C48"/>
    <mergeCell ref="D48:K48"/>
    <mergeCell ref="L48:Z48"/>
    <mergeCell ref="AA48:AC48"/>
    <mergeCell ref="AD48:AF48"/>
    <mergeCell ref="AK48:AN48"/>
    <mergeCell ref="B36:C36"/>
    <mergeCell ref="D36:K36"/>
    <mergeCell ref="L36:Z36"/>
    <mergeCell ref="AA36:AC36"/>
    <mergeCell ref="AD36:AF36"/>
    <mergeCell ref="AG36:AJ36"/>
    <mergeCell ref="B47:C47"/>
    <mergeCell ref="D47:K47"/>
    <mergeCell ref="L47:Z47"/>
    <mergeCell ref="AA47:AC47"/>
    <mergeCell ref="AD47:AF47"/>
    <mergeCell ref="AK47:AN47"/>
    <mergeCell ref="L44:Z44"/>
    <mergeCell ref="AA44:AC44"/>
    <mergeCell ref="AD44:AF44"/>
    <mergeCell ref="AG44:AJ44"/>
    <mergeCell ref="AK44:AN44"/>
    <mergeCell ref="B50:C50"/>
    <mergeCell ref="D50:K50"/>
    <mergeCell ref="L50:Z50"/>
    <mergeCell ref="AA50:AC50"/>
    <mergeCell ref="AD50:AF50"/>
    <mergeCell ref="AK50:AN50"/>
    <mergeCell ref="B49:C49"/>
    <mergeCell ref="D49:K49"/>
    <mergeCell ref="L49:Z49"/>
    <mergeCell ref="AA49:AC49"/>
    <mergeCell ref="AD49:AF49"/>
    <mergeCell ref="AK49:AN49"/>
    <mergeCell ref="B51:C51"/>
    <mergeCell ref="D51:K51"/>
    <mergeCell ref="L51:Z51"/>
    <mergeCell ref="AA51:AC51"/>
    <mergeCell ref="AD51:AF51"/>
    <mergeCell ref="AK51:AN51"/>
    <mergeCell ref="B54:C54"/>
    <mergeCell ref="D54:K54"/>
    <mergeCell ref="L54:Z54"/>
    <mergeCell ref="AA54:AC54"/>
    <mergeCell ref="AD54:AF54"/>
    <mergeCell ref="AK54:AN54"/>
    <mergeCell ref="B52:C52"/>
    <mergeCell ref="D52:K52"/>
    <mergeCell ref="L52:Z52"/>
    <mergeCell ref="AA52:AC52"/>
    <mergeCell ref="AD52:AF52"/>
    <mergeCell ref="AK52:AN52"/>
    <mergeCell ref="B56:C56"/>
    <mergeCell ref="D56:K56"/>
    <mergeCell ref="L56:Z56"/>
    <mergeCell ref="AA56:AC56"/>
    <mergeCell ref="AD56:AF56"/>
    <mergeCell ref="AK56:AN56"/>
    <mergeCell ref="B55:C55"/>
    <mergeCell ref="D55:K55"/>
    <mergeCell ref="L55:Z55"/>
    <mergeCell ref="AA55:AC55"/>
    <mergeCell ref="AD55:AF55"/>
    <mergeCell ref="AK55:AN55"/>
    <mergeCell ref="B57:C57"/>
    <mergeCell ref="D57:K57"/>
    <mergeCell ref="L57:Z57"/>
    <mergeCell ref="AA57:AC57"/>
    <mergeCell ref="AD57:AF57"/>
    <mergeCell ref="AK57:AN57"/>
    <mergeCell ref="B53:C53"/>
    <mergeCell ref="D53:K53"/>
    <mergeCell ref="L53:Z53"/>
    <mergeCell ref="AA53:AC53"/>
    <mergeCell ref="AD53:AF53"/>
    <mergeCell ref="AK53:AN53"/>
    <mergeCell ref="L28:Z28"/>
    <mergeCell ref="AA28:AC28"/>
    <mergeCell ref="AD28:AF28"/>
    <mergeCell ref="AG28:AJ28"/>
    <mergeCell ref="AK26:AN26"/>
    <mergeCell ref="B27:C27"/>
    <mergeCell ref="D27:K27"/>
    <mergeCell ref="L27:Z27"/>
    <mergeCell ref="AA27:AC27"/>
    <mergeCell ref="AD27:AF27"/>
    <mergeCell ref="AG27:AJ27"/>
    <mergeCell ref="AK27:AN27"/>
    <mergeCell ref="B26:C26"/>
    <mergeCell ref="D26:K26"/>
    <mergeCell ref="L26:Z26"/>
    <mergeCell ref="AA26:AC26"/>
    <mergeCell ref="AD26:AF26"/>
    <mergeCell ref="AG26:AJ26"/>
    <mergeCell ref="AK61:AN61"/>
    <mergeCell ref="B58:C58"/>
    <mergeCell ref="D58:K58"/>
    <mergeCell ref="L58:Z58"/>
    <mergeCell ref="AA58:AC58"/>
    <mergeCell ref="AD58:AF58"/>
    <mergeCell ref="AG58:AJ58"/>
    <mergeCell ref="AK58:AN58"/>
    <mergeCell ref="B61:C61"/>
    <mergeCell ref="D61:K61"/>
    <mergeCell ref="L61:Z61"/>
    <mergeCell ref="AA61:AC61"/>
    <mergeCell ref="AD61:AF61"/>
    <mergeCell ref="AG61:AJ61"/>
    <mergeCell ref="B60:C60"/>
    <mergeCell ref="D60:K60"/>
    <mergeCell ref="L60:Z60"/>
    <mergeCell ref="AA60:AC60"/>
    <mergeCell ref="AD60:AF60"/>
    <mergeCell ref="AG60:AJ60"/>
    <mergeCell ref="AK60:AN60"/>
    <mergeCell ref="AK21:AN21"/>
    <mergeCell ref="B59:C59"/>
    <mergeCell ref="D59:K59"/>
    <mergeCell ref="L59:Z59"/>
    <mergeCell ref="AA59:AC59"/>
    <mergeCell ref="AD59:AF59"/>
    <mergeCell ref="AG59:AJ59"/>
    <mergeCell ref="AK59:AN59"/>
    <mergeCell ref="B21:C21"/>
    <mergeCell ref="D21:K21"/>
    <mergeCell ref="L21:Z21"/>
    <mergeCell ref="AA21:AC21"/>
    <mergeCell ref="AD21:AF21"/>
    <mergeCell ref="AG21:AJ21"/>
    <mergeCell ref="AK28:AN28"/>
    <mergeCell ref="B29:C29"/>
    <mergeCell ref="D29:K29"/>
    <mergeCell ref="L29:Z29"/>
    <mergeCell ref="AA29:AC29"/>
    <mergeCell ref="AD29:AF29"/>
    <mergeCell ref="AG29:AJ29"/>
    <mergeCell ref="AK29:AN29"/>
    <mergeCell ref="B28:C28"/>
    <mergeCell ref="D28:K28"/>
    <mergeCell ref="AK62:AN62"/>
    <mergeCell ref="B65:C65"/>
    <mergeCell ref="L65:Z65"/>
    <mergeCell ref="AA65:AC65"/>
    <mergeCell ref="AD65:AF65"/>
    <mergeCell ref="AK65:AN65"/>
    <mergeCell ref="B62:C62"/>
    <mergeCell ref="D62:K62"/>
    <mergeCell ref="L62:Z62"/>
    <mergeCell ref="AA62:AC62"/>
    <mergeCell ref="AD62:AF62"/>
    <mergeCell ref="AG62:AJ62"/>
    <mergeCell ref="AA67:AC67"/>
    <mergeCell ref="AG67:AJ67"/>
    <mergeCell ref="B69:AM69"/>
    <mergeCell ref="B70:AM70"/>
    <mergeCell ref="M73:S73"/>
    <mergeCell ref="AE73:AM73"/>
    <mergeCell ref="B63:C63"/>
    <mergeCell ref="D63:K63"/>
    <mergeCell ref="L63:Z63"/>
    <mergeCell ref="AA63:AC63"/>
    <mergeCell ref="AD63:AF63"/>
    <mergeCell ref="AG63:AJ63"/>
    <mergeCell ref="AK63:AN63"/>
    <mergeCell ref="B64:C64"/>
    <mergeCell ref="D64:K64"/>
    <mergeCell ref="L64:Z64"/>
    <mergeCell ref="AA64:AC64"/>
    <mergeCell ref="AD64:AF64"/>
    <mergeCell ref="AG64:AJ64"/>
    <mergeCell ref="AK64:AN64"/>
  </mergeCells>
  <hyperlinks>
    <hyperlink ref="AR17" r:id="rId1"/>
    <hyperlink ref="AR18" r:id="rId2"/>
    <hyperlink ref="AR20" r:id="rId3"/>
    <hyperlink ref="AR21" r:id="rId4"/>
    <hyperlink ref="AR15" r:id="rId5"/>
    <hyperlink ref="AR16" r:id="rId6"/>
    <hyperlink ref="AR19" r:id="rId7"/>
  </hyperlinks>
  <pageMargins left="0.75" right="0.75" top="1" bottom="1" header="0.5" footer="0.5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revision>1</cp:revision>
  <cp:lastPrinted>2012-09-19T06:57:22Z</cp:lastPrinted>
  <dcterms:created xsi:type="dcterms:W3CDTF">2012-09-19T06:57:22Z</dcterms:created>
  <dcterms:modified xsi:type="dcterms:W3CDTF">2012-09-25T10:42:16Z</dcterms:modified>
</cp:coreProperties>
</file>