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<sst xmlns="http://schemas.openxmlformats.org/spreadsheetml/2006/main" count="384" uniqueCount="192">
  <si>
    <t>модель</t>
  </si>
  <si>
    <t>ник</t>
  </si>
  <si>
    <t>орг</t>
  </si>
  <si>
    <t>сдано</t>
  </si>
  <si>
    <t>транс</t>
  </si>
  <si>
    <t>долг</t>
  </si>
  <si>
    <t>арт/размер/цвет</t>
  </si>
  <si>
    <t>Платье Элеганс</t>
  </si>
  <si>
    <t>Nichka-Nochka</t>
  </si>
  <si>
    <t>Платье Вилена</t>
  </si>
  <si>
    <t xml:space="preserve">Танич7 </t>
  </si>
  <si>
    <t>lentos</t>
  </si>
  <si>
    <t>Блуза Натали</t>
  </si>
  <si>
    <t>chernyka</t>
  </si>
  <si>
    <t>Белая ворона</t>
  </si>
  <si>
    <t>INDIGO CHILDREN раздача  -269 руб.</t>
  </si>
  <si>
    <t>Blink                            раздача  60 руб.       по паспорту 881860 Соловьева Ольга Владимировна</t>
  </si>
  <si>
    <t>lentos                  РЦРРечной 30 руб</t>
  </si>
  <si>
    <t>chernyka                 РЦРРечной -30 руб.</t>
  </si>
  <si>
    <t>ЕвЛука</t>
  </si>
  <si>
    <t>Блуза Вишневый сад</t>
  </si>
  <si>
    <t>3334 L тк 325 бел</t>
  </si>
  <si>
    <t>080063</t>
  </si>
  <si>
    <t>Полотенце Обед</t>
  </si>
  <si>
    <t>093851</t>
  </si>
  <si>
    <t>Полотенце Яблочный спас</t>
  </si>
  <si>
    <t>093855</t>
  </si>
  <si>
    <t>50*70 тк  бел/борд</t>
  </si>
  <si>
    <t>50*70 тк 292 оранж/зеленый</t>
  </si>
  <si>
    <t>093850</t>
  </si>
  <si>
    <t>50*70 тк 292 бел/салат</t>
  </si>
  <si>
    <t>цена опт</t>
  </si>
  <si>
    <t>Фартук Маки</t>
  </si>
  <si>
    <t>034468</t>
  </si>
  <si>
    <t>669 р 48-50 тк 246 нат</t>
  </si>
  <si>
    <t>Аксессуар Мики</t>
  </si>
  <si>
    <t>094404</t>
  </si>
  <si>
    <t>20*12 тк 2859/2331 черн/граф</t>
  </si>
  <si>
    <t>091726</t>
  </si>
  <si>
    <t>4165 S тк 3033 винный с розами</t>
  </si>
  <si>
    <t>Рукавица Маки</t>
  </si>
  <si>
    <t>047870</t>
  </si>
  <si>
    <t>078 17*26 тк 246 нат</t>
  </si>
  <si>
    <t>МамаБоди</t>
  </si>
  <si>
    <t>092723</t>
  </si>
  <si>
    <t>3872 M тк 2734/2558/2789 сине-серая клетка</t>
  </si>
  <si>
    <t>091805</t>
  </si>
  <si>
    <t>2762 164-100-108 тк 3023 белый</t>
  </si>
  <si>
    <t>Margarita.kom</t>
  </si>
  <si>
    <t>Пижама Николь женская</t>
  </si>
  <si>
    <t>084104</t>
  </si>
  <si>
    <t>Жакет Клио</t>
  </si>
  <si>
    <t>092742</t>
  </si>
  <si>
    <t>4350 M тк 2979/2978/2765 кавиар</t>
  </si>
  <si>
    <t>Юбка Клио</t>
  </si>
  <si>
    <t>092752</t>
  </si>
  <si>
    <t>4349 M тк 2979/2978/2765 кавиар</t>
  </si>
  <si>
    <t>Халат Анастасия женский</t>
  </si>
  <si>
    <t>093498</t>
  </si>
  <si>
    <t>стоимость итого</t>
  </si>
  <si>
    <t>Халат Пике</t>
  </si>
  <si>
    <t>076995</t>
  </si>
  <si>
    <t>996 S тк 2510 розов</t>
  </si>
  <si>
    <t>Водолазка Анет</t>
  </si>
  <si>
    <t>091676</t>
  </si>
  <si>
    <t>4176 M тк 3046 ваниль</t>
  </si>
  <si>
    <t>Блуза Анна-Мария</t>
  </si>
  <si>
    <t>094425</t>
  </si>
  <si>
    <t>4317 M тк 2754/2725 бежевый/какао</t>
  </si>
  <si>
    <t>Сарафан Кира</t>
  </si>
  <si>
    <t>093507</t>
  </si>
  <si>
    <t>4392 M тк 1434 серый</t>
  </si>
  <si>
    <t>089894</t>
  </si>
  <si>
    <t>4165 S тк 2973 серый с розами</t>
  </si>
  <si>
    <t>091723</t>
  </si>
  <si>
    <t>4165 L тк 2973 серый с розами</t>
  </si>
  <si>
    <t>Блуза Женева-2</t>
  </si>
  <si>
    <t>082375</t>
  </si>
  <si>
    <t>3351 XL тк 2852 синий меланж</t>
  </si>
  <si>
    <t>091730</t>
  </si>
  <si>
    <t>4165 L тк 3033 винный с розами</t>
  </si>
  <si>
    <t>Blink</t>
  </si>
  <si>
    <t>091729</t>
  </si>
  <si>
    <t>4165 M тк 3033 винный с розами</t>
  </si>
  <si>
    <t>4413 M тк 3060 оливк</t>
  </si>
  <si>
    <t>Халат Арина</t>
  </si>
  <si>
    <t>093486</t>
  </si>
  <si>
    <t>Водолазка Анна</t>
  </si>
  <si>
    <t>090553</t>
  </si>
  <si>
    <t>3119 M тк 2956 виноград</t>
  </si>
  <si>
    <t>Targen</t>
  </si>
  <si>
    <t>Брюки Арина-3 женские</t>
  </si>
  <si>
    <t>092621</t>
  </si>
  <si>
    <t>4379 M тк 3025 черный</t>
  </si>
  <si>
    <t>Блуза Трина</t>
  </si>
  <si>
    <t>092213</t>
  </si>
  <si>
    <t>4297 S тк 2058 серебро</t>
  </si>
  <si>
    <t>092204</t>
  </si>
  <si>
    <t>4297 M тк 325 белый</t>
  </si>
  <si>
    <t>Блуза Малина</t>
  </si>
  <si>
    <t>091824</t>
  </si>
  <si>
    <t>4334 S тк 2872 чайная роза</t>
  </si>
  <si>
    <t>Юбка Мара</t>
  </si>
  <si>
    <t>092411</t>
  </si>
  <si>
    <t>3261 S тк 3042/3079 светло-серый</t>
  </si>
  <si>
    <t>Жилет Лоран женский</t>
  </si>
  <si>
    <t>092140</t>
  </si>
  <si>
    <t>4372 S тк 696 коричневый</t>
  </si>
  <si>
    <t>Жакет Стрит-2 женский</t>
  </si>
  <si>
    <t>092629</t>
  </si>
  <si>
    <t>4337 M тк 3042 светло-серый</t>
  </si>
  <si>
    <t>Cuznechic</t>
  </si>
  <si>
    <t>091724</t>
  </si>
  <si>
    <t>4165 XL тк 2973 серый с розами</t>
  </si>
  <si>
    <t>091731</t>
  </si>
  <si>
    <t>4165 XL тк 3033 винный с розами</t>
  </si>
  <si>
    <t>Nata_nsk</t>
  </si>
  <si>
    <t>092620</t>
  </si>
  <si>
    <t>4379 S тк 3025 черный</t>
  </si>
  <si>
    <t>Брюки Скини женские</t>
  </si>
  <si>
    <t>091127</t>
  </si>
  <si>
    <t>4306 S тк 2776 черный</t>
  </si>
  <si>
    <t>Юлик@</t>
  </si>
  <si>
    <t>Блуза Стелла</t>
  </si>
  <si>
    <t>091789</t>
  </si>
  <si>
    <t>3922 S тк 2774 молочный</t>
  </si>
  <si>
    <t>091675</t>
  </si>
  <si>
    <t>4176 S тк 3046 ваниль</t>
  </si>
  <si>
    <t>Платье Кади</t>
  </si>
  <si>
    <t>094350</t>
  </si>
  <si>
    <t>4156 S тк 3120 сиреневый</t>
  </si>
  <si>
    <t>091677</t>
  </si>
  <si>
    <t>4176 L тк 3046 ваниль</t>
  </si>
  <si>
    <t>090552</t>
  </si>
  <si>
    <t>3119 S тк 2956 виноград</t>
  </si>
  <si>
    <t>Блуза Искра</t>
  </si>
  <si>
    <t>092713</t>
  </si>
  <si>
    <t>4213 L тк 2057 сер</t>
  </si>
  <si>
    <t>Платье Клио</t>
  </si>
  <si>
    <t>092174</t>
  </si>
  <si>
    <t>4312 L тк 2979/2980/2765 перец с солью</t>
  </si>
  <si>
    <t>Блуза Фло</t>
  </si>
  <si>
    <t>091179</t>
  </si>
  <si>
    <t>4310 S тк 2755/2608 син/беж полос</t>
  </si>
  <si>
    <t>Блуза Майя</t>
  </si>
  <si>
    <t>091847</t>
  </si>
  <si>
    <t>4167 170-92-100 тк 2871 черный</t>
  </si>
  <si>
    <t>Топ Гелла</t>
  </si>
  <si>
    <t>093090</t>
  </si>
  <si>
    <t>4327 S тк 2985 темн шоколад</t>
  </si>
  <si>
    <t>094370</t>
  </si>
  <si>
    <t>4317 S тк 2724/2725 бежевый/какао</t>
  </si>
  <si>
    <t>Платье Габриель</t>
  </si>
  <si>
    <t>092378</t>
  </si>
  <si>
    <t>4348 S тк 3027 горький шоколад</t>
  </si>
  <si>
    <t>Платье Миссис</t>
  </si>
  <si>
    <t>094430</t>
  </si>
  <si>
    <t>4346 S тк 3121 борд</t>
  </si>
  <si>
    <t>Блуза Велена</t>
  </si>
  <si>
    <t>089594</t>
  </si>
  <si>
    <t>4177 S тк 2738 серо-коричневый</t>
  </si>
  <si>
    <t>Жакет Дениза-2 женский</t>
  </si>
  <si>
    <t>092687</t>
  </si>
  <si>
    <t>4338 S тк 3025 черный</t>
  </si>
  <si>
    <t>ТМЦ</t>
  </si>
  <si>
    <t>Код</t>
  </si>
  <si>
    <t>Информация</t>
  </si>
  <si>
    <t>Кол-во шт</t>
  </si>
  <si>
    <t xml:space="preserve">3738 L тк 2617 сирен/роз </t>
  </si>
  <si>
    <r>
      <t xml:space="preserve">996 </t>
    </r>
    <r>
      <rPr>
        <sz val="9"/>
        <rFont val="Arial"/>
        <family val="2"/>
      </rPr>
      <t xml:space="preserve"> L тк 3007 бел/сирен</t>
    </r>
  </si>
  <si>
    <t>070501</t>
  </si>
  <si>
    <t>3334 М тк 325 бел</t>
  </si>
  <si>
    <t xml:space="preserve">3738 L   тк 2617 сирен/роз  </t>
  </si>
  <si>
    <t>996 L  тк 3007 бел/сирен</t>
  </si>
  <si>
    <t>092214</t>
  </si>
  <si>
    <t>4306 XS тк 2776 черный</t>
  </si>
  <si>
    <t>к оплате</t>
  </si>
  <si>
    <t>скидка</t>
  </si>
  <si>
    <t>цена со скидкой</t>
  </si>
  <si>
    <t>цена сайта</t>
  </si>
  <si>
    <t>Викулька-Алька</t>
  </si>
  <si>
    <t>Брюки Стиль-2 женские</t>
  </si>
  <si>
    <t>082453</t>
  </si>
  <si>
    <t>3814 170-96-104 тк 18/2277 черн. виногр.</t>
  </si>
  <si>
    <t>089366</t>
  </si>
  <si>
    <t>4156 S тк 2965 авокадо</t>
  </si>
  <si>
    <t>Жилет Кира</t>
  </si>
  <si>
    <t>094285</t>
  </si>
  <si>
    <t>4437 S тк 2978/3076</t>
  </si>
  <si>
    <t>Лосины Элеганс женские</t>
  </si>
  <si>
    <t>092201</t>
  </si>
  <si>
    <t>4342 XS тк 3029 серый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</si>
</sst>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</numFmts>
  <fonts count="44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7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9" fontId="0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 topLeftCell="A1">
      <pane xSplit="1" topLeftCell="B1" activePane="topRight" state="frozen"/>
      <selection pane="topLeft" activeCell="A11" sqref="A11"/>
      <selection pane="topRight" activeCell="B11" sqref="B11"/>
    </sheetView>
  </sheetViews>
  <sheetFormatPr defaultColWidth="9.00390625" defaultRowHeight="12.75"/>
  <cols>
    <col min="1" max="1" width="21.875" style="12" bestFit="1" customWidth="1"/>
    <col min="2" max="2" width="23.375" style="3" bestFit="1" customWidth="1"/>
    <col min="3" max="3" width="8.875" style="27" customWidth="1"/>
    <col min="4" max="4" width="38.625" style="29" bestFit="1" customWidth="1"/>
    <col min="5" max="6" width="11.875" style="15" customWidth="1"/>
    <col min="7" max="7" width="15.125" style="15" bestFit="1" customWidth="1"/>
    <col min="8" max="8" width="4.75390625" style="16" bestFit="1" customWidth="1"/>
    <col min="9" max="9" width="14.25390625" style="1" bestFit="1" customWidth="1"/>
    <col min="10" max="10" width="10.75390625" style="0" bestFit="1" customWidth="1"/>
    <col min="11" max="12" width="9.125" style="0" customWidth="1"/>
  </cols>
  <sheetData>
    <row r="2" spans="1:13" ht="12.75">
      <c r="A2" s="8" t="s">
        <v>1</v>
      </c>
      <c r="B2" s="11" t="s">
        <v>0</v>
      </c>
      <c r="C2" s="24"/>
      <c r="D2" s="28" t="s">
        <v>6</v>
      </c>
      <c r="E2" s="7" t="s">
        <v>31</v>
      </c>
      <c r="F2" s="7" t="s">
        <v>177</v>
      </c>
      <c r="G2" s="7" t="s">
        <v>178</v>
      </c>
      <c r="H2" s="13" t="s">
        <v>2</v>
      </c>
      <c r="I2" s="9" t="s">
        <v>59</v>
      </c>
      <c r="J2" s="10" t="s">
        <v>176</v>
      </c>
      <c r="K2" s="11" t="s">
        <v>3</v>
      </c>
      <c r="L2" s="11" t="s">
        <v>4</v>
      </c>
      <c r="M2" s="11" t="s">
        <v>5</v>
      </c>
    </row>
    <row r="3" spans="1:13" ht="30" customHeight="1">
      <c r="A3" s="2" t="s">
        <v>19</v>
      </c>
      <c r="B3" s="38" t="s">
        <v>20</v>
      </c>
      <c r="C3" s="25" t="s">
        <v>170</v>
      </c>
      <c r="D3" s="38" t="s">
        <v>171</v>
      </c>
      <c r="E3" s="23">
        <v>1390</v>
      </c>
      <c r="F3" s="14">
        <v>0</v>
      </c>
      <c r="G3" s="5">
        <v>1390</v>
      </c>
      <c r="H3" s="14">
        <v>0.1</v>
      </c>
      <c r="I3" s="5">
        <f>G3*(1+H3)</f>
        <v>1529.0000000000002</v>
      </c>
      <c r="J3" s="4">
        <f>SUM(I3:I8)</f>
        <v>3296.1500000000005</v>
      </c>
      <c r="K3" s="4">
        <v>3369</v>
      </c>
      <c r="L3" s="6">
        <v>50</v>
      </c>
      <c r="M3" s="7">
        <f>L3+J3-K3</f>
        <v>-22.849999999999454</v>
      </c>
    </row>
    <row r="4" spans="1:13" ht="30" customHeight="1" hidden="1">
      <c r="A4" s="2"/>
      <c r="B4" s="37" t="s">
        <v>66</v>
      </c>
      <c r="C4" s="26" t="s">
        <v>67</v>
      </c>
      <c r="D4" s="38" t="s">
        <v>68</v>
      </c>
      <c r="E4" s="23">
        <v>1290</v>
      </c>
      <c r="F4" s="14" t="s">
        <v>179</v>
      </c>
      <c r="G4" s="5">
        <v>625</v>
      </c>
      <c r="H4" s="14">
        <v>0</v>
      </c>
      <c r="I4" s="5">
        <v>0</v>
      </c>
      <c r="J4" s="4"/>
      <c r="K4" s="4"/>
      <c r="L4" s="6"/>
      <c r="M4" s="7"/>
    </row>
    <row r="5" spans="1:13" ht="30" customHeight="1">
      <c r="A5" s="2"/>
      <c r="B5" s="37" t="s">
        <v>69</v>
      </c>
      <c r="C5" s="26" t="s">
        <v>70</v>
      </c>
      <c r="D5" s="38" t="s">
        <v>71</v>
      </c>
      <c r="E5" s="23">
        <v>1890</v>
      </c>
      <c r="F5" s="14">
        <v>0.15</v>
      </c>
      <c r="G5" s="5">
        <f>E5*(1-15%)</f>
        <v>1606.5</v>
      </c>
      <c r="H5" s="14">
        <v>0.1</v>
      </c>
      <c r="I5" s="5">
        <f aca="true" t="shared" si="0" ref="I5:I23">G5*(1+H5)</f>
        <v>1767.15</v>
      </c>
      <c r="J5" s="4"/>
      <c r="K5" s="4"/>
      <c r="L5" s="6"/>
      <c r="M5" s="7"/>
    </row>
    <row r="6" spans="1:13" ht="30" customHeight="1" hidden="1">
      <c r="A6" s="2"/>
      <c r="B6" s="38" t="s">
        <v>7</v>
      </c>
      <c r="C6" s="39" t="s">
        <v>72</v>
      </c>
      <c r="D6" s="38" t="s">
        <v>73</v>
      </c>
      <c r="E6" s="23">
        <v>1190</v>
      </c>
      <c r="F6" s="14" t="s">
        <v>179</v>
      </c>
      <c r="G6" s="5">
        <v>990</v>
      </c>
      <c r="H6" s="14">
        <v>0</v>
      </c>
      <c r="I6" s="5">
        <v>0</v>
      </c>
      <c r="J6" s="4"/>
      <c r="K6" s="4"/>
      <c r="L6" s="6"/>
      <c r="M6" s="7"/>
    </row>
    <row r="7" spans="1:13" ht="30" customHeight="1" hidden="1">
      <c r="A7" s="2"/>
      <c r="B7" s="38" t="s">
        <v>7</v>
      </c>
      <c r="C7" s="39" t="s">
        <v>74</v>
      </c>
      <c r="D7" s="38" t="s">
        <v>75</v>
      </c>
      <c r="E7" s="23">
        <v>1190</v>
      </c>
      <c r="F7" s="14" t="s">
        <v>179</v>
      </c>
      <c r="G7" s="5">
        <v>990</v>
      </c>
      <c r="H7" s="14">
        <v>0</v>
      </c>
      <c r="I7" s="5">
        <v>0</v>
      </c>
      <c r="J7" s="4"/>
      <c r="K7" s="4"/>
      <c r="L7" s="6"/>
      <c r="M7" s="7"/>
    </row>
    <row r="8" spans="1:13" ht="30" customHeight="1" hidden="1">
      <c r="A8" s="2"/>
      <c r="B8" s="40" t="s">
        <v>76</v>
      </c>
      <c r="C8" s="39" t="s">
        <v>77</v>
      </c>
      <c r="D8" s="38" t="s">
        <v>78</v>
      </c>
      <c r="E8" s="23">
        <v>1290</v>
      </c>
      <c r="F8" s="14" t="s">
        <v>179</v>
      </c>
      <c r="G8" s="5">
        <v>750</v>
      </c>
      <c r="H8" s="14">
        <v>0</v>
      </c>
      <c r="I8" s="5">
        <v>0</v>
      </c>
      <c r="J8" s="4"/>
      <c r="K8" s="4"/>
      <c r="L8" s="6"/>
      <c r="M8" s="7"/>
    </row>
    <row r="9" spans="1:13" ht="30" customHeight="1">
      <c r="A9" s="2" t="s">
        <v>13</v>
      </c>
      <c r="B9" s="40" t="s">
        <v>119</v>
      </c>
      <c r="C9" s="39" t="s">
        <v>174</v>
      </c>
      <c r="D9" s="38" t="s">
        <v>175</v>
      </c>
      <c r="E9" s="23">
        <v>1690</v>
      </c>
      <c r="F9" s="14">
        <v>0.15</v>
      </c>
      <c r="G9" s="5">
        <f>E9*(1-15%)</f>
        <v>1436.5</v>
      </c>
      <c r="H9" s="14">
        <v>0.1</v>
      </c>
      <c r="I9" s="5">
        <f>G9*(1+H9)</f>
        <v>1580.15</v>
      </c>
      <c r="J9" s="4">
        <f>SUM(I9:I10)-30</f>
        <v>1840.15</v>
      </c>
      <c r="K9" s="4">
        <v>1840</v>
      </c>
      <c r="L9" s="6">
        <v>50</v>
      </c>
      <c r="M9" s="7">
        <f>L9+J9-K9</f>
        <v>50.15000000000009</v>
      </c>
    </row>
    <row r="10" spans="1:13" ht="30" customHeight="1">
      <c r="A10" s="2"/>
      <c r="B10" s="38" t="s">
        <v>35</v>
      </c>
      <c r="C10" s="25" t="s">
        <v>36</v>
      </c>
      <c r="D10" s="38" t="s">
        <v>37</v>
      </c>
      <c r="E10" s="23">
        <v>290</v>
      </c>
      <c r="F10" s="14" t="s">
        <v>179</v>
      </c>
      <c r="G10" s="5">
        <v>290</v>
      </c>
      <c r="H10" s="14">
        <v>0</v>
      </c>
      <c r="I10" s="5">
        <f t="shared" si="0"/>
        <v>290</v>
      </c>
      <c r="J10" s="4"/>
      <c r="K10" s="4"/>
      <c r="L10" s="6"/>
      <c r="M10" s="7"/>
    </row>
    <row r="11" spans="1:13" ht="30" customHeight="1">
      <c r="A11" s="2" t="s">
        <v>10</v>
      </c>
      <c r="B11" s="37" t="s">
        <v>7</v>
      </c>
      <c r="C11" s="26" t="s">
        <v>82</v>
      </c>
      <c r="D11" s="38" t="s">
        <v>83</v>
      </c>
      <c r="E11" s="23">
        <v>1190</v>
      </c>
      <c r="F11" s="14" t="s">
        <v>179</v>
      </c>
      <c r="G11" s="5">
        <v>990</v>
      </c>
      <c r="H11" s="14">
        <v>0</v>
      </c>
      <c r="I11" s="5">
        <f t="shared" si="0"/>
        <v>990</v>
      </c>
      <c r="J11" s="4">
        <v>6870</v>
      </c>
      <c r="K11" s="4">
        <v>6870</v>
      </c>
      <c r="L11" s="6">
        <v>225</v>
      </c>
      <c r="M11" s="7">
        <f>L11+J11-K11</f>
        <v>225</v>
      </c>
    </row>
    <row r="12" spans="1:13" ht="30" customHeight="1">
      <c r="A12" s="2"/>
      <c r="B12" s="40" t="s">
        <v>85</v>
      </c>
      <c r="C12" s="39" t="s">
        <v>86</v>
      </c>
      <c r="D12" s="38" t="s">
        <v>173</v>
      </c>
      <c r="E12" s="23">
        <v>1090</v>
      </c>
      <c r="F12" s="14">
        <v>0.2</v>
      </c>
      <c r="G12" s="5">
        <f>E12*(1-20%)</f>
        <v>872</v>
      </c>
      <c r="H12" s="14">
        <v>0.1</v>
      </c>
      <c r="I12" s="5">
        <f>G12*(1+H12)</f>
        <v>959.2</v>
      </c>
      <c r="J12" s="4"/>
      <c r="K12" s="4"/>
      <c r="L12" s="6"/>
      <c r="M12" s="7"/>
    </row>
    <row r="13" spans="1:13" ht="30" customHeight="1">
      <c r="A13" s="2"/>
      <c r="B13" s="40" t="s">
        <v>40</v>
      </c>
      <c r="C13" s="39" t="s">
        <v>41</v>
      </c>
      <c r="D13" s="38" t="s">
        <v>42</v>
      </c>
      <c r="E13" s="23">
        <v>95</v>
      </c>
      <c r="F13" s="14">
        <v>0</v>
      </c>
      <c r="G13" s="5">
        <v>95</v>
      </c>
      <c r="H13" s="14">
        <v>0.1</v>
      </c>
      <c r="I13" s="5">
        <f t="shared" si="0"/>
        <v>104.50000000000001</v>
      </c>
      <c r="J13" s="4"/>
      <c r="K13" s="4"/>
      <c r="L13" s="6"/>
      <c r="M13" s="7"/>
    </row>
    <row r="14" spans="1:13" ht="30" customHeight="1">
      <c r="A14" s="2"/>
      <c r="B14" s="40" t="s">
        <v>32</v>
      </c>
      <c r="C14" s="39" t="s">
        <v>33</v>
      </c>
      <c r="D14" s="38" t="s">
        <v>34</v>
      </c>
      <c r="E14" s="23">
        <v>290</v>
      </c>
      <c r="F14" s="14">
        <v>0</v>
      </c>
      <c r="G14" s="5">
        <v>290</v>
      </c>
      <c r="H14" s="14">
        <v>0.1</v>
      </c>
      <c r="I14" s="5">
        <f t="shared" si="0"/>
        <v>319</v>
      </c>
      <c r="J14" s="4"/>
      <c r="K14" s="4"/>
      <c r="L14" s="6"/>
      <c r="M14" s="7"/>
    </row>
    <row r="15" spans="1:13" ht="30" customHeight="1">
      <c r="A15" s="2"/>
      <c r="B15" s="40" t="s">
        <v>51</v>
      </c>
      <c r="C15" s="39" t="s">
        <v>52</v>
      </c>
      <c r="D15" s="38" t="s">
        <v>53</v>
      </c>
      <c r="E15" s="23">
        <v>1100</v>
      </c>
      <c r="F15" s="14">
        <v>0.15</v>
      </c>
      <c r="G15" s="5">
        <f>E15*(1-15%)</f>
        <v>935</v>
      </c>
      <c r="H15" s="14">
        <v>0.1</v>
      </c>
      <c r="I15" s="5">
        <v>990</v>
      </c>
      <c r="J15" s="4"/>
      <c r="K15" s="4"/>
      <c r="L15" s="6"/>
      <c r="M15" s="7"/>
    </row>
    <row r="16" spans="1:13" ht="30" customHeight="1">
      <c r="A16" s="2"/>
      <c r="B16" s="40" t="s">
        <v>54</v>
      </c>
      <c r="C16" s="39" t="s">
        <v>55</v>
      </c>
      <c r="D16" s="38" t="s">
        <v>56</v>
      </c>
      <c r="E16" s="23">
        <v>990</v>
      </c>
      <c r="F16" s="14">
        <v>0.15</v>
      </c>
      <c r="G16" s="5">
        <f>E16*(1-15%)</f>
        <v>841.5</v>
      </c>
      <c r="H16" s="14">
        <v>0.1</v>
      </c>
      <c r="I16" s="5">
        <f t="shared" si="0"/>
        <v>925.6500000000001</v>
      </c>
      <c r="J16" s="4"/>
      <c r="K16" s="4"/>
      <c r="L16" s="6"/>
      <c r="M16" s="7"/>
    </row>
    <row r="17" spans="1:13" ht="30" customHeight="1">
      <c r="A17" s="2"/>
      <c r="B17" s="40" t="s">
        <v>57</v>
      </c>
      <c r="C17" s="39" t="s">
        <v>58</v>
      </c>
      <c r="D17" s="38" t="s">
        <v>84</v>
      </c>
      <c r="E17" s="23">
        <v>1100</v>
      </c>
      <c r="F17" s="14">
        <v>0.2</v>
      </c>
      <c r="G17" s="5">
        <f>E17*(1-20%)</f>
        <v>880</v>
      </c>
      <c r="H17" s="14">
        <v>0.1</v>
      </c>
      <c r="I17" s="5">
        <f t="shared" si="0"/>
        <v>968.0000000000001</v>
      </c>
      <c r="J17" s="4"/>
      <c r="K17" s="4"/>
      <c r="L17" s="6"/>
      <c r="M17" s="7"/>
    </row>
    <row r="18" spans="1:13" ht="30" customHeight="1">
      <c r="A18" s="2"/>
      <c r="B18" s="40" t="s">
        <v>57</v>
      </c>
      <c r="C18" s="39" t="s">
        <v>58</v>
      </c>
      <c r="D18" s="38" t="s">
        <v>84</v>
      </c>
      <c r="E18" s="23">
        <v>1100</v>
      </c>
      <c r="F18" s="14">
        <v>0.2</v>
      </c>
      <c r="G18" s="5">
        <f>E18*(1-20%)</f>
        <v>880</v>
      </c>
      <c r="H18" s="14">
        <v>0.1</v>
      </c>
      <c r="I18" s="5">
        <f t="shared" si="0"/>
        <v>968.0000000000001</v>
      </c>
      <c r="J18" s="4"/>
      <c r="K18" s="4"/>
      <c r="L18" s="6"/>
      <c r="M18" s="7"/>
    </row>
    <row r="19" spans="1:13" ht="30" customHeight="1">
      <c r="A19" s="2"/>
      <c r="B19" s="40" t="s">
        <v>63</v>
      </c>
      <c r="C19" s="39" t="s">
        <v>64</v>
      </c>
      <c r="D19" s="38" t="s">
        <v>65</v>
      </c>
      <c r="E19" s="23">
        <v>690</v>
      </c>
      <c r="F19" s="14">
        <v>0.15</v>
      </c>
      <c r="G19" s="5">
        <f>E19*(1-15%)</f>
        <v>586.5</v>
      </c>
      <c r="H19" s="14">
        <v>0.1</v>
      </c>
      <c r="I19" s="5">
        <f t="shared" si="0"/>
        <v>645.1500000000001</v>
      </c>
      <c r="J19" s="4"/>
      <c r="K19" s="4"/>
      <c r="L19" s="6"/>
      <c r="M19" s="7"/>
    </row>
    <row r="20" spans="1:13" ht="30" customHeight="1" hidden="1">
      <c r="A20" s="2"/>
      <c r="B20" s="36" t="s">
        <v>87</v>
      </c>
      <c r="C20" s="17" t="s">
        <v>88</v>
      </c>
      <c r="D20" s="19" t="s">
        <v>89</v>
      </c>
      <c r="E20" s="23">
        <v>490</v>
      </c>
      <c r="F20" s="14">
        <v>0.15</v>
      </c>
      <c r="G20" s="5">
        <f>E20*(1-15%)</f>
        <v>416.5</v>
      </c>
      <c r="H20" s="14">
        <v>0.1</v>
      </c>
      <c r="I20" s="5"/>
      <c r="J20" s="4"/>
      <c r="K20" s="4"/>
      <c r="L20" s="6"/>
      <c r="M20" s="7"/>
    </row>
    <row r="21" spans="1:13" ht="30" customHeight="1">
      <c r="A21" s="2" t="s">
        <v>43</v>
      </c>
      <c r="B21" s="40" t="s">
        <v>9</v>
      </c>
      <c r="C21" s="17" t="s">
        <v>44</v>
      </c>
      <c r="D21" s="19" t="s">
        <v>45</v>
      </c>
      <c r="E21" s="23">
        <v>1750</v>
      </c>
      <c r="F21" s="14">
        <v>0.15</v>
      </c>
      <c r="G21" s="5">
        <f>E21*(1-15%)</f>
        <v>1487.5</v>
      </c>
      <c r="H21" s="14">
        <v>0.1</v>
      </c>
      <c r="I21" s="5">
        <f t="shared" si="0"/>
        <v>1636.2500000000002</v>
      </c>
      <c r="J21" s="4">
        <f>I21</f>
        <v>1636.2500000000002</v>
      </c>
      <c r="K21" s="4">
        <v>1636</v>
      </c>
      <c r="L21" s="6">
        <v>25</v>
      </c>
      <c r="M21" s="7">
        <f>L21+J21-K21</f>
        <v>25.250000000000227</v>
      </c>
    </row>
    <row r="22" spans="1:13" ht="30" customHeight="1">
      <c r="A22" s="2" t="s">
        <v>11</v>
      </c>
      <c r="B22" s="40" t="s">
        <v>12</v>
      </c>
      <c r="C22" s="17" t="s">
        <v>46</v>
      </c>
      <c r="D22" s="19" t="s">
        <v>47</v>
      </c>
      <c r="E22" s="23">
        <v>1490</v>
      </c>
      <c r="F22" s="14">
        <v>0.15</v>
      </c>
      <c r="G22" s="5">
        <f>E22*(1-15%)</f>
        <v>1266.5</v>
      </c>
      <c r="H22" s="14">
        <v>0.1</v>
      </c>
      <c r="I22" s="5">
        <f t="shared" si="0"/>
        <v>1393.15</v>
      </c>
      <c r="J22" s="4">
        <f>I22</f>
        <v>1393.15</v>
      </c>
      <c r="K22" s="4">
        <v>1393</v>
      </c>
      <c r="L22" s="6">
        <v>25</v>
      </c>
      <c r="M22" s="7">
        <f>L22+J22-K22</f>
        <v>25.15000000000009</v>
      </c>
    </row>
    <row r="23" spans="1:13" ht="30" customHeight="1">
      <c r="A23" s="2" t="s">
        <v>48</v>
      </c>
      <c r="B23" s="40" t="s">
        <v>49</v>
      </c>
      <c r="C23" s="17" t="s">
        <v>50</v>
      </c>
      <c r="D23" s="19" t="s">
        <v>172</v>
      </c>
      <c r="E23" s="23">
        <v>1200</v>
      </c>
      <c r="F23" s="14">
        <v>0.2</v>
      </c>
      <c r="G23" s="5">
        <f>E23*(1-20%)</f>
        <v>960</v>
      </c>
      <c r="H23" s="14">
        <v>0.1</v>
      </c>
      <c r="I23" s="5">
        <f t="shared" si="0"/>
        <v>1056</v>
      </c>
      <c r="J23" s="4">
        <f>I23</f>
        <v>1056</v>
      </c>
      <c r="K23" s="4">
        <v>1056</v>
      </c>
      <c r="L23" s="6">
        <v>25</v>
      </c>
      <c r="M23" s="7">
        <f>L23+J23-K23</f>
        <v>25</v>
      </c>
    </row>
    <row r="24" spans="1:13" ht="30" customHeight="1">
      <c r="A24" s="2" t="s">
        <v>81</v>
      </c>
      <c r="B24" s="38" t="s">
        <v>7</v>
      </c>
      <c r="C24" s="17" t="s">
        <v>38</v>
      </c>
      <c r="D24" s="19" t="s">
        <v>39</v>
      </c>
      <c r="E24" s="23">
        <v>1190</v>
      </c>
      <c r="F24" s="14" t="s">
        <v>179</v>
      </c>
      <c r="G24" s="5">
        <v>990</v>
      </c>
      <c r="H24" s="14">
        <v>0</v>
      </c>
      <c r="I24" s="5">
        <f aca="true" t="shared" si="1" ref="I24:I36">G24*(1+H24)</f>
        <v>990</v>
      </c>
      <c r="J24" s="4">
        <v>7029</v>
      </c>
      <c r="K24" s="4">
        <v>7029</v>
      </c>
      <c r="L24" s="6">
        <v>150</v>
      </c>
      <c r="M24" s="7">
        <f>L24+J24-K24</f>
        <v>150</v>
      </c>
    </row>
    <row r="25" spans="1:13" ht="30" customHeight="1">
      <c r="A25" s="2"/>
      <c r="B25" s="38" t="s">
        <v>94</v>
      </c>
      <c r="C25" s="17" t="s">
        <v>97</v>
      </c>
      <c r="D25" s="19" t="s">
        <v>98</v>
      </c>
      <c r="E25" s="23">
        <v>990</v>
      </c>
      <c r="F25" s="14" t="s">
        <v>179</v>
      </c>
      <c r="G25" s="5">
        <v>775</v>
      </c>
      <c r="H25" s="14">
        <v>0</v>
      </c>
      <c r="I25" s="5">
        <f t="shared" si="1"/>
        <v>775</v>
      </c>
      <c r="J25" s="4"/>
      <c r="K25" s="4"/>
      <c r="L25" s="6"/>
      <c r="M25" s="7"/>
    </row>
    <row r="26" spans="1:13" ht="30" customHeight="1">
      <c r="A26" s="2"/>
      <c r="B26" s="38" t="s">
        <v>99</v>
      </c>
      <c r="C26" s="17" t="s">
        <v>100</v>
      </c>
      <c r="D26" s="19" t="s">
        <v>101</v>
      </c>
      <c r="E26" s="23">
        <v>850</v>
      </c>
      <c r="F26" s="14" t="s">
        <v>179</v>
      </c>
      <c r="G26" s="5">
        <v>495</v>
      </c>
      <c r="H26" s="14">
        <v>0</v>
      </c>
      <c r="I26" s="5">
        <f t="shared" si="1"/>
        <v>495</v>
      </c>
      <c r="J26" s="4"/>
      <c r="K26" s="4"/>
      <c r="L26" s="6"/>
      <c r="M26" s="7"/>
    </row>
    <row r="27" spans="1:13" ht="30" customHeight="1">
      <c r="A27" s="2"/>
      <c r="B27" s="37" t="s">
        <v>102</v>
      </c>
      <c r="C27" s="30" t="s">
        <v>103</v>
      </c>
      <c r="D27" s="19" t="s">
        <v>104</v>
      </c>
      <c r="E27" s="23">
        <v>950</v>
      </c>
      <c r="F27" s="14">
        <v>0.15</v>
      </c>
      <c r="G27" s="5">
        <f>E27*(1-15%)</f>
        <v>807.5</v>
      </c>
      <c r="H27" s="14">
        <v>0.1</v>
      </c>
      <c r="I27" s="5">
        <f t="shared" si="1"/>
        <v>888.2500000000001</v>
      </c>
      <c r="J27" s="4"/>
      <c r="K27" s="4"/>
      <c r="L27" s="6"/>
      <c r="M27" s="7"/>
    </row>
    <row r="28" spans="1:13" ht="30" customHeight="1">
      <c r="A28" s="2"/>
      <c r="B28" s="40" t="s">
        <v>105</v>
      </c>
      <c r="C28" s="17" t="s">
        <v>106</v>
      </c>
      <c r="D28" s="19" t="s">
        <v>107</v>
      </c>
      <c r="E28" s="23">
        <v>2600</v>
      </c>
      <c r="F28" s="14">
        <v>0.15</v>
      </c>
      <c r="G28" s="5">
        <f>E28*(1-15%)</f>
        <v>2210</v>
      </c>
      <c r="H28" s="14">
        <v>0.1</v>
      </c>
      <c r="I28" s="5">
        <f t="shared" si="1"/>
        <v>2431</v>
      </c>
      <c r="J28" s="4"/>
      <c r="K28" s="4"/>
      <c r="L28" s="6"/>
      <c r="M28" s="7"/>
    </row>
    <row r="29" spans="1:13" ht="30" customHeight="1">
      <c r="A29" s="2"/>
      <c r="B29" s="40" t="s">
        <v>108</v>
      </c>
      <c r="C29" s="17" t="s">
        <v>109</v>
      </c>
      <c r="D29" s="19" t="s">
        <v>110</v>
      </c>
      <c r="E29" s="23">
        <v>1550</v>
      </c>
      <c r="F29" s="14">
        <v>0.15</v>
      </c>
      <c r="G29" s="5">
        <f>E29*(1-15%)</f>
        <v>1317.5</v>
      </c>
      <c r="H29" s="14">
        <v>0.1</v>
      </c>
      <c r="I29" s="5">
        <f t="shared" si="1"/>
        <v>1449.2500000000002</v>
      </c>
      <c r="J29" s="4"/>
      <c r="K29" s="4"/>
      <c r="L29" s="6"/>
      <c r="M29" s="7"/>
    </row>
    <row r="30" spans="1:13" ht="30" customHeight="1">
      <c r="A30" s="2" t="s">
        <v>90</v>
      </c>
      <c r="B30" s="40" t="s">
        <v>91</v>
      </c>
      <c r="C30" s="17" t="s">
        <v>92</v>
      </c>
      <c r="D30" s="19" t="s">
        <v>93</v>
      </c>
      <c r="E30" s="23">
        <v>1750</v>
      </c>
      <c r="F30" s="14" t="s">
        <v>179</v>
      </c>
      <c r="G30" s="5">
        <v>990</v>
      </c>
      <c r="H30" s="14">
        <v>0</v>
      </c>
      <c r="I30" s="5">
        <f t="shared" si="1"/>
        <v>990</v>
      </c>
      <c r="J30" s="4">
        <f>SUM(I30:I31)</f>
        <v>1765</v>
      </c>
      <c r="K30" s="4">
        <v>1765</v>
      </c>
      <c r="L30" s="6">
        <v>50</v>
      </c>
      <c r="M30" s="7">
        <f>L30+J30-K30</f>
        <v>50</v>
      </c>
    </row>
    <row r="31" spans="1:13" ht="30" customHeight="1">
      <c r="A31" s="2"/>
      <c r="B31" s="38" t="s">
        <v>94</v>
      </c>
      <c r="C31" s="17" t="s">
        <v>95</v>
      </c>
      <c r="D31" s="19" t="s">
        <v>96</v>
      </c>
      <c r="E31" s="23">
        <v>990</v>
      </c>
      <c r="F31" s="14" t="s">
        <v>179</v>
      </c>
      <c r="G31" s="5">
        <v>775</v>
      </c>
      <c r="H31" s="14">
        <v>0</v>
      </c>
      <c r="I31" s="5">
        <f t="shared" si="1"/>
        <v>775</v>
      </c>
      <c r="J31" s="4"/>
      <c r="K31" s="4"/>
      <c r="L31" s="6"/>
      <c r="M31" s="7"/>
    </row>
    <row r="32" spans="1:13" ht="30" customHeight="1" hidden="1">
      <c r="A32" s="2" t="s">
        <v>111</v>
      </c>
      <c r="B32" s="36" t="s">
        <v>7</v>
      </c>
      <c r="C32" s="17" t="s">
        <v>112</v>
      </c>
      <c r="D32" s="19" t="s">
        <v>113</v>
      </c>
      <c r="E32" s="23">
        <v>1190</v>
      </c>
      <c r="F32" s="14" t="s">
        <v>179</v>
      </c>
      <c r="G32" s="5">
        <v>990</v>
      </c>
      <c r="H32" s="14">
        <v>0</v>
      </c>
      <c r="I32" s="5"/>
      <c r="J32" s="4"/>
      <c r="K32" s="4"/>
      <c r="L32" s="6"/>
      <c r="M32" s="7"/>
    </row>
    <row r="33" spans="1:13" ht="30" customHeight="1" hidden="1">
      <c r="A33" s="2"/>
      <c r="B33" s="36" t="s">
        <v>7</v>
      </c>
      <c r="C33" s="17" t="s">
        <v>114</v>
      </c>
      <c r="D33" s="19" t="s">
        <v>115</v>
      </c>
      <c r="E33" s="23">
        <v>1190</v>
      </c>
      <c r="F33" s="14" t="s">
        <v>179</v>
      </c>
      <c r="G33" s="5">
        <v>990</v>
      </c>
      <c r="H33" s="14">
        <v>0</v>
      </c>
      <c r="I33" s="5"/>
      <c r="J33" s="4"/>
      <c r="K33" s="4"/>
      <c r="L33" s="6"/>
      <c r="M33" s="7"/>
    </row>
    <row r="34" spans="1:13" ht="30" customHeight="1">
      <c r="A34" s="2" t="s">
        <v>116</v>
      </c>
      <c r="B34" s="40" t="s">
        <v>91</v>
      </c>
      <c r="C34" s="39" t="s">
        <v>117</v>
      </c>
      <c r="D34" s="38" t="s">
        <v>118</v>
      </c>
      <c r="E34" s="23">
        <v>1750</v>
      </c>
      <c r="F34" s="14" t="s">
        <v>179</v>
      </c>
      <c r="G34" s="5">
        <v>990</v>
      </c>
      <c r="H34" s="14">
        <v>0</v>
      </c>
      <c r="I34" s="5">
        <f t="shared" si="1"/>
        <v>990</v>
      </c>
      <c r="J34" s="4">
        <f>I34</f>
        <v>990</v>
      </c>
      <c r="K34" s="4">
        <v>990</v>
      </c>
      <c r="L34" s="6">
        <v>25</v>
      </c>
      <c r="M34" s="7">
        <f>L34+J34-K34</f>
        <v>25</v>
      </c>
    </row>
    <row r="35" spans="1:13" ht="30" customHeight="1">
      <c r="A35" s="2" t="s">
        <v>122</v>
      </c>
      <c r="B35" s="40" t="s">
        <v>123</v>
      </c>
      <c r="C35" s="39" t="s">
        <v>124</v>
      </c>
      <c r="D35" s="38" t="s">
        <v>125</v>
      </c>
      <c r="E35" s="23">
        <v>2250</v>
      </c>
      <c r="F35" s="14">
        <v>0.15</v>
      </c>
      <c r="G35" s="5">
        <f>E35*(1-15%)</f>
        <v>1912.5</v>
      </c>
      <c r="H35" s="14">
        <v>0.1</v>
      </c>
      <c r="I35" s="5">
        <f t="shared" si="1"/>
        <v>2103.75</v>
      </c>
      <c r="J35" s="4">
        <f>SUM(I35:I36)</f>
        <v>2748.9</v>
      </c>
      <c r="K35" s="4">
        <v>2749</v>
      </c>
      <c r="L35" s="6">
        <v>50</v>
      </c>
      <c r="M35" s="7">
        <f>L35+J35-K35</f>
        <v>49.90000000000009</v>
      </c>
    </row>
    <row r="36" spans="1:13" ht="30" customHeight="1">
      <c r="A36" s="2"/>
      <c r="B36" s="37" t="s">
        <v>63</v>
      </c>
      <c r="C36" s="26" t="s">
        <v>126</v>
      </c>
      <c r="D36" s="38" t="s">
        <v>127</v>
      </c>
      <c r="E36" s="23">
        <v>690</v>
      </c>
      <c r="F36" s="14">
        <v>0.15</v>
      </c>
      <c r="G36" s="5">
        <f>E36*(1-15%)</f>
        <v>586.5</v>
      </c>
      <c r="H36" s="14">
        <v>0.1</v>
      </c>
      <c r="I36" s="5">
        <f t="shared" si="1"/>
        <v>645.1500000000001</v>
      </c>
      <c r="J36" s="4"/>
      <c r="K36" s="4"/>
      <c r="L36" s="6"/>
      <c r="M36" s="7"/>
    </row>
    <row r="37" spans="1:13" ht="30" customHeight="1">
      <c r="A37" s="2" t="s">
        <v>180</v>
      </c>
      <c r="B37" s="38" t="s">
        <v>181</v>
      </c>
      <c r="C37" s="39" t="s">
        <v>182</v>
      </c>
      <c r="D37" s="38" t="s">
        <v>183</v>
      </c>
      <c r="E37" s="23">
        <v>690</v>
      </c>
      <c r="F37" s="14">
        <v>0.15</v>
      </c>
      <c r="G37" s="5">
        <f>E37*(1-15%)</f>
        <v>586.5</v>
      </c>
      <c r="H37" s="14">
        <v>0.1</v>
      </c>
      <c r="I37" s="5">
        <f>G37*(1+H37)</f>
        <v>645.1500000000001</v>
      </c>
      <c r="J37" s="4">
        <v>645</v>
      </c>
      <c r="K37" s="4">
        <v>645</v>
      </c>
      <c r="L37" s="6">
        <v>25</v>
      </c>
      <c r="M37" s="7">
        <f>L37+J37-K37</f>
        <v>25</v>
      </c>
    </row>
    <row r="38" spans="1:13" ht="30" customHeight="1">
      <c r="A38" s="2"/>
      <c r="B38" s="37"/>
      <c r="C38" s="30"/>
      <c r="D38" s="19"/>
      <c r="E38" s="23"/>
      <c r="F38" s="14"/>
      <c r="G38" s="5"/>
      <c r="H38" s="14"/>
      <c r="I38" s="5"/>
      <c r="J38" s="4"/>
      <c r="K38" s="4"/>
      <c r="L38" s="6"/>
      <c r="M38" s="7"/>
    </row>
    <row r="39" spans="1:13" ht="31.5" customHeight="1">
      <c r="A39" s="2" t="s">
        <v>14</v>
      </c>
      <c r="B39" s="40" t="s">
        <v>60</v>
      </c>
      <c r="C39" s="39" t="s">
        <v>61</v>
      </c>
      <c r="D39" s="38" t="s">
        <v>62</v>
      </c>
      <c r="E39" s="23">
        <v>600</v>
      </c>
      <c r="F39" s="14">
        <v>0.2</v>
      </c>
      <c r="G39" s="5">
        <f>E39*(1-20%)</f>
        <v>480</v>
      </c>
      <c r="H39" s="13"/>
      <c r="I39" s="5"/>
      <c r="J39" s="4"/>
      <c r="K39" s="4"/>
      <c r="L39" s="6">
        <v>400</v>
      </c>
      <c r="M39" s="7"/>
    </row>
    <row r="40" spans="1:13" ht="31.5" customHeight="1" hidden="1">
      <c r="A40" s="2"/>
      <c r="B40" s="40" t="s">
        <v>128</v>
      </c>
      <c r="C40" s="39" t="s">
        <v>129</v>
      </c>
      <c r="D40" s="38" t="s">
        <v>130</v>
      </c>
      <c r="E40" s="23">
        <v>990</v>
      </c>
      <c r="F40" s="14">
        <v>0.15</v>
      </c>
      <c r="G40" s="5">
        <f>E40*(1-15%)</f>
        <v>841.5</v>
      </c>
      <c r="H40" s="13"/>
      <c r="I40" s="5"/>
      <c r="J40" s="4"/>
      <c r="K40" s="4"/>
      <c r="L40" s="6"/>
      <c r="M40" s="7"/>
    </row>
    <row r="41" spans="1:13" ht="31.5" customHeight="1" hidden="1">
      <c r="A41" s="2"/>
      <c r="B41" s="38" t="s">
        <v>63</v>
      </c>
      <c r="C41" s="39" t="s">
        <v>126</v>
      </c>
      <c r="D41" s="38" t="s">
        <v>127</v>
      </c>
      <c r="E41" s="23">
        <v>690</v>
      </c>
      <c r="F41" s="14">
        <v>0.15</v>
      </c>
      <c r="G41" s="5">
        <f>E41*(1-15%)</f>
        <v>586.5</v>
      </c>
      <c r="H41" s="13"/>
      <c r="I41" s="5"/>
      <c r="J41" s="4"/>
      <c r="K41" s="4"/>
      <c r="L41" s="6"/>
      <c r="M41" s="7"/>
    </row>
    <row r="42" spans="1:13" ht="31.5" customHeight="1" hidden="1">
      <c r="A42" s="2"/>
      <c r="B42" s="40" t="s">
        <v>87</v>
      </c>
      <c r="C42" s="39" t="s">
        <v>133</v>
      </c>
      <c r="D42" s="38" t="s">
        <v>134</v>
      </c>
      <c r="E42" s="23">
        <v>490</v>
      </c>
      <c r="F42" s="14">
        <v>0.15</v>
      </c>
      <c r="G42" s="5"/>
      <c r="H42" s="13"/>
      <c r="I42" s="5"/>
      <c r="J42" s="4"/>
      <c r="K42" s="4"/>
      <c r="L42" s="6"/>
      <c r="M42" s="7"/>
    </row>
    <row r="43" spans="1:13" ht="31.5" customHeight="1">
      <c r="A43" s="2"/>
      <c r="B43" s="40" t="s">
        <v>141</v>
      </c>
      <c r="C43" s="39" t="s">
        <v>142</v>
      </c>
      <c r="D43" s="38" t="s">
        <v>143</v>
      </c>
      <c r="E43" s="23">
        <v>1250</v>
      </c>
      <c r="F43" s="14" t="s">
        <v>179</v>
      </c>
      <c r="G43" s="5">
        <v>625</v>
      </c>
      <c r="H43" s="13"/>
      <c r="I43" s="5"/>
      <c r="J43" s="4"/>
      <c r="K43" s="4"/>
      <c r="L43" s="6"/>
      <c r="M43" s="7"/>
    </row>
    <row r="44" spans="1:13" ht="31.5" customHeight="1">
      <c r="A44" s="2"/>
      <c r="B44" s="38" t="s">
        <v>147</v>
      </c>
      <c r="C44" s="39" t="s">
        <v>148</v>
      </c>
      <c r="D44" s="38" t="s">
        <v>149</v>
      </c>
      <c r="E44" s="23">
        <v>850</v>
      </c>
      <c r="F44" s="14" t="s">
        <v>179</v>
      </c>
      <c r="G44" s="5">
        <v>590</v>
      </c>
      <c r="H44" s="13"/>
      <c r="I44" s="5"/>
      <c r="J44" s="4"/>
      <c r="K44" s="4"/>
      <c r="L44" s="6"/>
      <c r="M44" s="7"/>
    </row>
    <row r="45" spans="1:13" ht="31.5" customHeight="1">
      <c r="A45" s="2"/>
      <c r="B45" s="40" t="s">
        <v>66</v>
      </c>
      <c r="C45" s="39" t="s">
        <v>150</v>
      </c>
      <c r="D45" s="38" t="s">
        <v>151</v>
      </c>
      <c r="E45" s="23">
        <v>1290</v>
      </c>
      <c r="F45" s="14" t="s">
        <v>179</v>
      </c>
      <c r="G45" s="5">
        <v>625</v>
      </c>
      <c r="H45" s="13"/>
      <c r="I45" s="5"/>
      <c r="J45" s="4"/>
      <c r="K45" s="4"/>
      <c r="L45" s="6"/>
      <c r="M45" s="7"/>
    </row>
    <row r="46" spans="1:13" ht="31.5" customHeight="1">
      <c r="A46" s="2"/>
      <c r="B46" s="37" t="s">
        <v>152</v>
      </c>
      <c r="C46" s="26" t="s">
        <v>153</v>
      </c>
      <c r="D46" s="38" t="s">
        <v>154</v>
      </c>
      <c r="E46" s="23">
        <v>1750</v>
      </c>
      <c r="F46" s="14">
        <v>0.15</v>
      </c>
      <c r="G46" s="5">
        <f>E46*(1-15%)</f>
        <v>1487.5</v>
      </c>
      <c r="H46" s="13"/>
      <c r="I46" s="5"/>
      <c r="J46" s="4"/>
      <c r="K46" s="4"/>
      <c r="L46" s="6"/>
      <c r="M46" s="7"/>
    </row>
    <row r="47" spans="1:13" ht="31.5" customHeight="1">
      <c r="A47" s="2"/>
      <c r="B47" s="40" t="s">
        <v>155</v>
      </c>
      <c r="C47" s="39" t="s">
        <v>156</v>
      </c>
      <c r="D47" s="38" t="s">
        <v>157</v>
      </c>
      <c r="E47" s="23">
        <v>1190</v>
      </c>
      <c r="F47" s="14" t="s">
        <v>179</v>
      </c>
      <c r="G47" s="5">
        <v>990</v>
      </c>
      <c r="H47" s="13"/>
      <c r="I47" s="5"/>
      <c r="J47" s="4"/>
      <c r="K47" s="4"/>
      <c r="L47" s="6"/>
      <c r="M47" s="7"/>
    </row>
    <row r="48" spans="1:13" ht="31.5" customHeight="1">
      <c r="A48" s="2"/>
      <c r="B48" s="37" t="s">
        <v>158</v>
      </c>
      <c r="C48" s="26" t="s">
        <v>159</v>
      </c>
      <c r="D48" s="38" t="s">
        <v>160</v>
      </c>
      <c r="E48" s="23">
        <v>1990</v>
      </c>
      <c r="F48" s="14">
        <v>0.15</v>
      </c>
      <c r="G48" s="5">
        <f>E48*(1-15%)</f>
        <v>1691.5</v>
      </c>
      <c r="H48" s="13"/>
      <c r="I48" s="5"/>
      <c r="J48" s="4"/>
      <c r="K48" s="4"/>
      <c r="L48" s="6"/>
      <c r="M48" s="7"/>
    </row>
    <row r="49" spans="1:13" ht="31.5" customHeight="1">
      <c r="A49" s="2"/>
      <c r="B49" s="40" t="s">
        <v>161</v>
      </c>
      <c r="C49" s="39" t="s">
        <v>162</v>
      </c>
      <c r="D49" s="38" t="s">
        <v>163</v>
      </c>
      <c r="E49" s="23">
        <v>1650</v>
      </c>
      <c r="F49" s="14" t="s">
        <v>179</v>
      </c>
      <c r="G49" s="5">
        <v>990</v>
      </c>
      <c r="H49" s="13"/>
      <c r="I49" s="5"/>
      <c r="J49" s="4"/>
      <c r="K49" s="4"/>
      <c r="L49" s="6"/>
      <c r="M49" s="7"/>
    </row>
    <row r="50" spans="1:13" ht="31.5" customHeight="1" hidden="1">
      <c r="A50" s="2"/>
      <c r="B50" s="38" t="s">
        <v>7</v>
      </c>
      <c r="C50" s="39" t="s">
        <v>38</v>
      </c>
      <c r="D50" s="38" t="s">
        <v>39</v>
      </c>
      <c r="E50" s="23">
        <v>1190</v>
      </c>
      <c r="F50" s="14">
        <v>0.15</v>
      </c>
      <c r="G50" s="5">
        <v>990</v>
      </c>
      <c r="H50" s="13"/>
      <c r="I50" s="5"/>
      <c r="J50" s="4"/>
      <c r="K50" s="4"/>
      <c r="L50" s="6"/>
      <c r="M50" s="7"/>
    </row>
    <row r="51" spans="1:13" ht="31.5" customHeight="1">
      <c r="A51" s="2"/>
      <c r="B51" s="40" t="s">
        <v>7</v>
      </c>
      <c r="C51" s="39" t="s">
        <v>79</v>
      </c>
      <c r="D51" s="38" t="s">
        <v>80</v>
      </c>
      <c r="E51" s="23">
        <v>1190</v>
      </c>
      <c r="F51" s="14" t="s">
        <v>179</v>
      </c>
      <c r="G51" s="5">
        <v>990</v>
      </c>
      <c r="H51" s="13"/>
      <c r="I51" s="5"/>
      <c r="J51" s="4"/>
      <c r="K51" s="4"/>
      <c r="L51" s="6"/>
      <c r="M51" s="7"/>
    </row>
    <row r="52" spans="1:13" ht="31.5" customHeight="1">
      <c r="A52" s="2"/>
      <c r="B52" s="40" t="s">
        <v>63</v>
      </c>
      <c r="C52" s="39" t="s">
        <v>131</v>
      </c>
      <c r="D52" s="38" t="s">
        <v>132</v>
      </c>
      <c r="E52" s="23">
        <v>690</v>
      </c>
      <c r="F52" s="14">
        <v>0.15</v>
      </c>
      <c r="G52" s="5">
        <f>E52*(1-15%)</f>
        <v>586.5</v>
      </c>
      <c r="H52" s="13"/>
      <c r="I52" s="5"/>
      <c r="J52" s="4"/>
      <c r="K52" s="4"/>
      <c r="L52" s="6"/>
      <c r="M52" s="7"/>
    </row>
    <row r="53" spans="1:13" ht="31.5" customHeight="1" hidden="1">
      <c r="A53" s="2"/>
      <c r="B53" s="40" t="s">
        <v>87</v>
      </c>
      <c r="C53" s="39" t="s">
        <v>133</v>
      </c>
      <c r="D53" s="38" t="s">
        <v>134</v>
      </c>
      <c r="E53" s="23">
        <v>490</v>
      </c>
      <c r="F53" s="14">
        <v>0.15</v>
      </c>
      <c r="G53" s="5"/>
      <c r="H53" s="13"/>
      <c r="I53" s="5"/>
      <c r="J53" s="4"/>
      <c r="K53" s="4"/>
      <c r="L53" s="6"/>
      <c r="M53" s="7"/>
    </row>
    <row r="54" spans="1:13" ht="31.5" customHeight="1">
      <c r="A54" s="2"/>
      <c r="B54" s="40" t="s">
        <v>135</v>
      </c>
      <c r="C54" s="39" t="s">
        <v>136</v>
      </c>
      <c r="D54" s="38" t="s">
        <v>137</v>
      </c>
      <c r="E54" s="23">
        <v>1390</v>
      </c>
      <c r="F54" s="14">
        <v>0.15</v>
      </c>
      <c r="G54" s="5">
        <f>E54*(1-15%)</f>
        <v>1181.5</v>
      </c>
      <c r="H54" s="13"/>
      <c r="I54" s="5"/>
      <c r="J54" s="4"/>
      <c r="K54" s="4"/>
      <c r="L54" s="6"/>
      <c r="M54" s="7"/>
    </row>
    <row r="55" spans="1:13" ht="31.5" customHeight="1">
      <c r="A55" s="2"/>
      <c r="B55" s="40" t="s">
        <v>138</v>
      </c>
      <c r="C55" s="39" t="s">
        <v>139</v>
      </c>
      <c r="D55" s="38" t="s">
        <v>140</v>
      </c>
      <c r="E55" s="23">
        <v>1290</v>
      </c>
      <c r="F55" s="14">
        <v>0.15</v>
      </c>
      <c r="G55" s="5">
        <f>E55*(1-15%)</f>
        <v>1096.5</v>
      </c>
      <c r="H55" s="13"/>
      <c r="I55" s="5"/>
      <c r="J55" s="4"/>
      <c r="K55" s="4"/>
      <c r="L55" s="6"/>
      <c r="M55" s="7"/>
    </row>
    <row r="56" spans="1:13" ht="31.5" customHeight="1">
      <c r="A56" s="2"/>
      <c r="B56" s="40" t="s">
        <v>144</v>
      </c>
      <c r="C56" s="39" t="s">
        <v>145</v>
      </c>
      <c r="D56" s="38" t="s">
        <v>146</v>
      </c>
      <c r="E56" s="23">
        <v>1490</v>
      </c>
      <c r="F56" s="14" t="s">
        <v>179</v>
      </c>
      <c r="G56" s="5">
        <v>990</v>
      </c>
      <c r="H56" s="13"/>
      <c r="I56" s="5"/>
      <c r="J56" s="4"/>
      <c r="K56" s="4"/>
      <c r="L56" s="6"/>
      <c r="M56" s="7"/>
    </row>
    <row r="57" spans="1:13" ht="31.5" customHeight="1">
      <c r="A57" s="2"/>
      <c r="B57" s="38" t="s">
        <v>189</v>
      </c>
      <c r="C57" s="39" t="s">
        <v>190</v>
      </c>
      <c r="D57" s="38" t="s">
        <v>191</v>
      </c>
      <c r="E57" s="23">
        <v>590</v>
      </c>
      <c r="F57" s="14">
        <v>0.15</v>
      </c>
      <c r="G57" s="5">
        <f>E57*(1-15%)</f>
        <v>501.5</v>
      </c>
      <c r="H57" s="13"/>
      <c r="I57" s="5"/>
      <c r="J57" s="4"/>
      <c r="K57" s="4"/>
      <c r="L57" s="6"/>
      <c r="M57" s="7"/>
    </row>
    <row r="58" spans="1:13" ht="31.5" customHeight="1">
      <c r="A58" s="2"/>
      <c r="B58" s="38" t="s">
        <v>128</v>
      </c>
      <c r="C58" s="39" t="s">
        <v>184</v>
      </c>
      <c r="D58" s="38" t="s">
        <v>185</v>
      </c>
      <c r="E58" s="23">
        <v>990</v>
      </c>
      <c r="F58" s="14">
        <v>0.15</v>
      </c>
      <c r="G58" s="5">
        <f>E58*(1-15%)</f>
        <v>841.5</v>
      </c>
      <c r="H58" s="13"/>
      <c r="I58" s="5"/>
      <c r="J58" s="4"/>
      <c r="K58" s="4"/>
      <c r="L58" s="6"/>
      <c r="M58" s="7"/>
    </row>
    <row r="59" spans="1:13" ht="36" customHeight="1">
      <c r="A59" s="2"/>
      <c r="B59" s="38" t="s">
        <v>186</v>
      </c>
      <c r="C59" s="39" t="s">
        <v>187</v>
      </c>
      <c r="D59" s="38" t="s">
        <v>188</v>
      </c>
      <c r="E59" s="23">
        <v>1290</v>
      </c>
      <c r="F59" s="14" t="s">
        <v>179</v>
      </c>
      <c r="G59" s="5">
        <v>990</v>
      </c>
      <c r="H59" s="13"/>
      <c r="I59" s="5"/>
      <c r="J59" s="4"/>
      <c r="K59" s="4"/>
      <c r="L59" s="6"/>
      <c r="M59" s="7"/>
    </row>
    <row r="60" spans="1:7" ht="29.25" customHeight="1">
      <c r="A60" s="2"/>
      <c r="B60" s="38" t="s">
        <v>35</v>
      </c>
      <c r="C60" s="39" t="s">
        <v>36</v>
      </c>
      <c r="D60" s="38" t="s">
        <v>37</v>
      </c>
      <c r="E60" s="23">
        <v>190</v>
      </c>
      <c r="F60" s="14">
        <v>0</v>
      </c>
      <c r="G60" s="5">
        <v>190</v>
      </c>
    </row>
  </sheetData>
  <sheetProtection/>
  <printOptions/>
  <pageMargins left="0.25" right="0.25" top="0.75" bottom="0.75" header="0.3" footer="0.3"/>
  <pageSetup fitToHeight="3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70.75390625" style="0" customWidth="1"/>
  </cols>
  <sheetData>
    <row r="1" spans="1:2" ht="137.25" customHeight="1">
      <c r="A1" s="22" t="s">
        <v>15</v>
      </c>
      <c r="B1" s="22" t="s">
        <v>17</v>
      </c>
    </row>
    <row r="2" spans="1:2" ht="176.25">
      <c r="A2" s="22" t="s">
        <v>16</v>
      </c>
      <c r="B2" s="22" t="s">
        <v>18</v>
      </c>
    </row>
    <row r="3" spans="1:2" ht="144" customHeight="1">
      <c r="A3" s="22" t="s">
        <v>8</v>
      </c>
      <c r="B3" s="22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60" sqref="B60"/>
    </sheetView>
  </sheetViews>
  <sheetFormatPr defaultColWidth="9.00390625" defaultRowHeight="12.75"/>
  <cols>
    <col min="1" max="1" width="28.25390625" style="0" customWidth="1"/>
    <col min="2" max="2" width="13.75390625" style="0" customWidth="1"/>
    <col min="3" max="3" width="38.625" style="0" bestFit="1" customWidth="1"/>
    <col min="4" max="4" width="12.125" style="0" customWidth="1"/>
  </cols>
  <sheetData>
    <row r="1" spans="1:4" ht="12.75">
      <c r="A1" s="31" t="s">
        <v>164</v>
      </c>
      <c r="B1" s="32" t="s">
        <v>165</v>
      </c>
      <c r="C1" s="33" t="s">
        <v>166</v>
      </c>
      <c r="D1" s="34" t="s">
        <v>167</v>
      </c>
    </row>
    <row r="2" spans="1:4" ht="12.75">
      <c r="A2" s="19" t="s">
        <v>35</v>
      </c>
      <c r="B2" s="25" t="s">
        <v>36</v>
      </c>
      <c r="C2" s="19" t="s">
        <v>37</v>
      </c>
      <c r="D2" s="35">
        <v>1</v>
      </c>
    </row>
    <row r="3" spans="1:4" ht="12.75">
      <c r="A3" s="18" t="s">
        <v>66</v>
      </c>
      <c r="B3" s="17" t="s">
        <v>150</v>
      </c>
      <c r="C3" s="19" t="s">
        <v>151</v>
      </c>
      <c r="D3" s="35">
        <v>1</v>
      </c>
    </row>
    <row r="4" spans="1:4" ht="12.75">
      <c r="A4" s="21" t="s">
        <v>66</v>
      </c>
      <c r="B4" s="30" t="s">
        <v>67</v>
      </c>
      <c r="C4" s="19" t="s">
        <v>68</v>
      </c>
      <c r="D4" s="35">
        <v>1</v>
      </c>
    </row>
    <row r="5" spans="1:4" ht="12.75">
      <c r="A5" s="21" t="s">
        <v>158</v>
      </c>
      <c r="B5" s="30" t="s">
        <v>159</v>
      </c>
      <c r="C5" s="19" t="s">
        <v>160</v>
      </c>
      <c r="D5" s="35">
        <v>1</v>
      </c>
    </row>
    <row r="6" spans="1:4" ht="12.75">
      <c r="A6" s="19" t="s">
        <v>20</v>
      </c>
      <c r="B6" s="25" t="s">
        <v>22</v>
      </c>
      <c r="C6" s="19" t="s">
        <v>21</v>
      </c>
      <c r="D6" s="35">
        <v>1</v>
      </c>
    </row>
    <row r="7" spans="1:4" ht="12.75">
      <c r="A7" s="18" t="s">
        <v>76</v>
      </c>
      <c r="B7" s="17" t="s">
        <v>77</v>
      </c>
      <c r="C7" s="19" t="s">
        <v>78</v>
      </c>
      <c r="D7" s="35">
        <v>1</v>
      </c>
    </row>
    <row r="8" spans="1:4" ht="12.75">
      <c r="A8" s="18" t="s">
        <v>135</v>
      </c>
      <c r="B8" s="17" t="s">
        <v>136</v>
      </c>
      <c r="C8" s="19" t="s">
        <v>137</v>
      </c>
      <c r="D8" s="35">
        <v>1</v>
      </c>
    </row>
    <row r="9" spans="1:4" ht="12.75">
      <c r="A9" s="18" t="s">
        <v>144</v>
      </c>
      <c r="B9" s="17" t="s">
        <v>145</v>
      </c>
      <c r="C9" s="19" t="s">
        <v>146</v>
      </c>
      <c r="D9" s="35">
        <v>1</v>
      </c>
    </row>
    <row r="10" spans="1:4" ht="12.75">
      <c r="A10" s="19" t="s">
        <v>99</v>
      </c>
      <c r="B10" s="17" t="s">
        <v>100</v>
      </c>
      <c r="C10" s="19" t="s">
        <v>101</v>
      </c>
      <c r="D10" s="35">
        <v>1</v>
      </c>
    </row>
    <row r="11" spans="1:4" ht="12.75">
      <c r="A11" s="18" t="s">
        <v>12</v>
      </c>
      <c r="B11" s="17" t="s">
        <v>46</v>
      </c>
      <c r="C11" s="19" t="s">
        <v>47</v>
      </c>
      <c r="D11" s="35">
        <v>1</v>
      </c>
    </row>
    <row r="12" spans="1:4" ht="12.75">
      <c r="A12" s="18" t="s">
        <v>123</v>
      </c>
      <c r="B12" s="17" t="s">
        <v>124</v>
      </c>
      <c r="C12" s="19" t="s">
        <v>125</v>
      </c>
      <c r="D12" s="35">
        <v>1</v>
      </c>
    </row>
    <row r="13" spans="1:4" ht="12.75">
      <c r="A13" s="19" t="s">
        <v>94</v>
      </c>
      <c r="B13" s="17" t="s">
        <v>97</v>
      </c>
      <c r="C13" s="19" t="s">
        <v>98</v>
      </c>
      <c r="D13" s="35">
        <v>1</v>
      </c>
    </row>
    <row r="14" spans="1:4" ht="12.75">
      <c r="A14" s="19" t="s">
        <v>94</v>
      </c>
      <c r="B14" s="17" t="s">
        <v>95</v>
      </c>
      <c r="C14" s="19" t="s">
        <v>96</v>
      </c>
      <c r="D14" s="35">
        <v>1</v>
      </c>
    </row>
    <row r="15" spans="1:4" ht="12.75">
      <c r="A15" s="18" t="s">
        <v>141</v>
      </c>
      <c r="B15" s="17" t="s">
        <v>142</v>
      </c>
      <c r="C15" s="19" t="s">
        <v>143</v>
      </c>
      <c r="D15" s="35">
        <v>1</v>
      </c>
    </row>
    <row r="16" spans="1:4" ht="12.75">
      <c r="A16" s="18" t="s">
        <v>91</v>
      </c>
      <c r="B16" s="17" t="s">
        <v>117</v>
      </c>
      <c r="C16" s="19" t="s">
        <v>118</v>
      </c>
      <c r="D16" s="35">
        <v>1</v>
      </c>
    </row>
    <row r="17" spans="1:4" ht="12.75">
      <c r="A17" s="18" t="s">
        <v>91</v>
      </c>
      <c r="B17" s="17" t="s">
        <v>92</v>
      </c>
      <c r="C17" s="19" t="s">
        <v>93</v>
      </c>
      <c r="D17" s="35">
        <v>1</v>
      </c>
    </row>
    <row r="18" spans="1:4" ht="12.75">
      <c r="A18" s="18" t="s">
        <v>119</v>
      </c>
      <c r="B18" s="17" t="s">
        <v>120</v>
      </c>
      <c r="C18" s="19" t="s">
        <v>121</v>
      </c>
      <c r="D18" s="35">
        <v>1</v>
      </c>
    </row>
    <row r="19" spans="1:4" ht="12.75">
      <c r="A19" s="21" t="s">
        <v>63</v>
      </c>
      <c r="B19" s="30" t="s">
        <v>126</v>
      </c>
      <c r="C19" s="19" t="s">
        <v>127</v>
      </c>
      <c r="D19" s="35">
        <v>2</v>
      </c>
    </row>
    <row r="20" spans="1:4" ht="12.75">
      <c r="A20" s="18" t="s">
        <v>63</v>
      </c>
      <c r="B20" s="17" t="s">
        <v>64</v>
      </c>
      <c r="C20" s="19" t="s">
        <v>65</v>
      </c>
      <c r="D20" s="35">
        <v>1</v>
      </c>
    </row>
    <row r="21" spans="1:4" ht="12.75">
      <c r="A21" s="18" t="s">
        <v>63</v>
      </c>
      <c r="B21" s="17" t="s">
        <v>131</v>
      </c>
      <c r="C21" s="19" t="s">
        <v>132</v>
      </c>
      <c r="D21" s="35">
        <v>1</v>
      </c>
    </row>
    <row r="22" spans="1:4" ht="12.75">
      <c r="A22" s="18" t="s">
        <v>87</v>
      </c>
      <c r="B22" s="17" t="s">
        <v>133</v>
      </c>
      <c r="C22" s="19" t="s">
        <v>134</v>
      </c>
      <c r="D22" s="35">
        <v>2</v>
      </c>
    </row>
    <row r="23" spans="1:4" ht="12.75">
      <c r="A23" s="19" t="s">
        <v>87</v>
      </c>
      <c r="B23" s="17" t="s">
        <v>88</v>
      </c>
      <c r="C23" s="19" t="s">
        <v>89</v>
      </c>
      <c r="D23" s="35">
        <v>1</v>
      </c>
    </row>
    <row r="24" spans="1:4" ht="12.75">
      <c r="A24" s="18" t="s">
        <v>161</v>
      </c>
      <c r="B24" s="17" t="s">
        <v>162</v>
      </c>
      <c r="C24" s="19" t="s">
        <v>163</v>
      </c>
      <c r="D24" s="35">
        <v>1</v>
      </c>
    </row>
    <row r="25" spans="1:4" ht="12.75">
      <c r="A25" s="18" t="s">
        <v>51</v>
      </c>
      <c r="B25" s="17" t="s">
        <v>52</v>
      </c>
      <c r="C25" s="19" t="s">
        <v>53</v>
      </c>
      <c r="D25" s="35">
        <v>1</v>
      </c>
    </row>
    <row r="26" spans="1:4" ht="12.75">
      <c r="A26" s="18" t="s">
        <v>108</v>
      </c>
      <c r="B26" s="17" t="s">
        <v>109</v>
      </c>
      <c r="C26" s="19" t="s">
        <v>110</v>
      </c>
      <c r="D26" s="35">
        <v>1</v>
      </c>
    </row>
    <row r="27" spans="1:4" ht="12.75">
      <c r="A27" s="18" t="s">
        <v>105</v>
      </c>
      <c r="B27" s="17" t="s">
        <v>106</v>
      </c>
      <c r="C27" s="19" t="s">
        <v>107</v>
      </c>
      <c r="D27" s="35">
        <v>1</v>
      </c>
    </row>
    <row r="28" spans="1:4" ht="12.75">
      <c r="A28" s="18" t="s">
        <v>49</v>
      </c>
      <c r="B28" s="17" t="s">
        <v>50</v>
      </c>
      <c r="C28" s="19" t="s">
        <v>168</v>
      </c>
      <c r="D28" s="35">
        <v>1</v>
      </c>
    </row>
    <row r="29" spans="1:4" ht="12.75">
      <c r="A29" s="18" t="s">
        <v>9</v>
      </c>
      <c r="B29" s="17" t="s">
        <v>44</v>
      </c>
      <c r="C29" s="19" t="s">
        <v>45</v>
      </c>
      <c r="D29" s="35">
        <v>1</v>
      </c>
    </row>
    <row r="30" spans="1:4" ht="12.75">
      <c r="A30" s="21" t="s">
        <v>152</v>
      </c>
      <c r="B30" s="30" t="s">
        <v>153</v>
      </c>
      <c r="C30" s="19" t="s">
        <v>154</v>
      </c>
      <c r="D30" s="35">
        <v>1</v>
      </c>
    </row>
    <row r="31" spans="1:4" ht="12.75">
      <c r="A31" s="18" t="s">
        <v>128</v>
      </c>
      <c r="B31" s="17" t="s">
        <v>129</v>
      </c>
      <c r="C31" s="19" t="s">
        <v>130</v>
      </c>
      <c r="D31" s="35">
        <v>1</v>
      </c>
    </row>
    <row r="32" spans="1:4" ht="12.75">
      <c r="A32" s="18" t="s">
        <v>138</v>
      </c>
      <c r="B32" s="17" t="s">
        <v>139</v>
      </c>
      <c r="C32" s="19" t="s">
        <v>140</v>
      </c>
      <c r="D32" s="35">
        <v>1</v>
      </c>
    </row>
    <row r="33" spans="1:4" ht="12.75">
      <c r="A33" s="18" t="s">
        <v>155</v>
      </c>
      <c r="B33" s="17" t="s">
        <v>156</v>
      </c>
      <c r="C33" s="19" t="s">
        <v>157</v>
      </c>
      <c r="D33" s="35">
        <v>1</v>
      </c>
    </row>
    <row r="34" spans="1:4" ht="12.75">
      <c r="A34" s="19" t="s">
        <v>7</v>
      </c>
      <c r="B34" s="17" t="s">
        <v>72</v>
      </c>
      <c r="C34" s="19" t="s">
        <v>73</v>
      </c>
      <c r="D34" s="35">
        <v>1</v>
      </c>
    </row>
    <row r="35" spans="1:4" ht="12.75">
      <c r="A35" s="19" t="s">
        <v>7</v>
      </c>
      <c r="B35" s="17" t="s">
        <v>74</v>
      </c>
      <c r="C35" s="19" t="s">
        <v>75</v>
      </c>
      <c r="D35" s="35">
        <v>1</v>
      </c>
    </row>
    <row r="36" spans="1:4" ht="12.75">
      <c r="A36" s="19" t="s">
        <v>7</v>
      </c>
      <c r="B36" s="17" t="s">
        <v>112</v>
      </c>
      <c r="C36" s="19" t="s">
        <v>113</v>
      </c>
      <c r="D36" s="35">
        <v>1</v>
      </c>
    </row>
    <row r="37" spans="1:4" ht="12.75">
      <c r="A37" s="19" t="s">
        <v>7</v>
      </c>
      <c r="B37" s="17" t="s">
        <v>38</v>
      </c>
      <c r="C37" s="19" t="s">
        <v>39</v>
      </c>
      <c r="D37" s="35">
        <v>2</v>
      </c>
    </row>
    <row r="38" spans="1:4" ht="12.75">
      <c r="A38" s="21" t="s">
        <v>7</v>
      </c>
      <c r="B38" s="30" t="s">
        <v>82</v>
      </c>
      <c r="C38" s="19" t="s">
        <v>83</v>
      </c>
      <c r="D38" s="35">
        <v>1</v>
      </c>
    </row>
    <row r="39" spans="1:4" ht="12.75">
      <c r="A39" s="18" t="s">
        <v>7</v>
      </c>
      <c r="B39" s="17" t="s">
        <v>79</v>
      </c>
      <c r="C39" s="19" t="s">
        <v>80</v>
      </c>
      <c r="D39" s="35">
        <v>1</v>
      </c>
    </row>
    <row r="40" spans="1:4" ht="12.75">
      <c r="A40" s="19" t="s">
        <v>7</v>
      </c>
      <c r="B40" s="17" t="s">
        <v>114</v>
      </c>
      <c r="C40" s="19" t="s">
        <v>115</v>
      </c>
      <c r="D40" s="35">
        <v>1</v>
      </c>
    </row>
    <row r="41" spans="1:4" ht="12.75">
      <c r="A41" s="18" t="s">
        <v>40</v>
      </c>
      <c r="B41" s="17" t="s">
        <v>41</v>
      </c>
      <c r="C41" s="19" t="s">
        <v>42</v>
      </c>
      <c r="D41" s="35">
        <v>1</v>
      </c>
    </row>
    <row r="42" spans="1:4" ht="12.75">
      <c r="A42" s="21" t="s">
        <v>69</v>
      </c>
      <c r="B42" s="30" t="s">
        <v>70</v>
      </c>
      <c r="C42" s="19" t="s">
        <v>71</v>
      </c>
      <c r="D42" s="35">
        <v>1</v>
      </c>
    </row>
    <row r="43" spans="1:4" ht="12.75">
      <c r="A43" s="19" t="s">
        <v>147</v>
      </c>
      <c r="B43" s="17" t="s">
        <v>148</v>
      </c>
      <c r="C43" s="19" t="s">
        <v>149</v>
      </c>
      <c r="D43" s="35">
        <v>1</v>
      </c>
    </row>
    <row r="44" spans="1:4" ht="12.75">
      <c r="A44" s="18" t="s">
        <v>32</v>
      </c>
      <c r="B44" s="17" t="s">
        <v>33</v>
      </c>
      <c r="C44" s="19" t="s">
        <v>34</v>
      </c>
      <c r="D44" s="35">
        <v>1</v>
      </c>
    </row>
    <row r="45" spans="1:4" ht="12.75">
      <c r="A45" s="18" t="s">
        <v>57</v>
      </c>
      <c r="B45" s="17" t="s">
        <v>58</v>
      </c>
      <c r="C45" s="19" t="s">
        <v>84</v>
      </c>
      <c r="D45" s="35">
        <v>2</v>
      </c>
    </row>
    <row r="46" spans="1:4" ht="12.75">
      <c r="A46" s="18" t="s">
        <v>85</v>
      </c>
      <c r="B46" s="17" t="s">
        <v>86</v>
      </c>
      <c r="C46" s="19" t="s">
        <v>169</v>
      </c>
      <c r="D46" s="35">
        <v>1</v>
      </c>
    </row>
    <row r="47" spans="1:4" ht="12.75">
      <c r="A47" s="18" t="s">
        <v>60</v>
      </c>
      <c r="B47" s="17" t="s">
        <v>61</v>
      </c>
      <c r="C47" s="19" t="s">
        <v>62</v>
      </c>
      <c r="D47" s="35">
        <v>1</v>
      </c>
    </row>
    <row r="48" spans="1:4" ht="12.75">
      <c r="A48" s="18" t="s">
        <v>54</v>
      </c>
      <c r="B48" s="17" t="s">
        <v>55</v>
      </c>
      <c r="C48" s="19" t="s">
        <v>56</v>
      </c>
      <c r="D48" s="35">
        <v>1</v>
      </c>
    </row>
    <row r="49" spans="1:4" ht="12.75">
      <c r="A49" s="21" t="s">
        <v>102</v>
      </c>
      <c r="B49" s="30" t="s">
        <v>103</v>
      </c>
      <c r="C49" s="19" t="s">
        <v>104</v>
      </c>
      <c r="D49" s="35">
        <v>1</v>
      </c>
    </row>
    <row r="50" spans="1:4" ht="12.75">
      <c r="A50" s="19"/>
      <c r="B50" s="26"/>
      <c r="C50" s="19"/>
      <c r="D50" s="35">
        <f>SUM(D2:D49)</f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G4"/>
    </sheetView>
  </sheetViews>
  <sheetFormatPr defaultColWidth="9.00390625" defaultRowHeight="12.75"/>
  <sheetData>
    <row r="1" spans="1:7" ht="12.75">
      <c r="A1" s="19" t="s">
        <v>23</v>
      </c>
      <c r="B1" s="25" t="s">
        <v>24</v>
      </c>
      <c r="C1" s="19" t="s">
        <v>27</v>
      </c>
      <c r="D1" s="20">
        <v>100</v>
      </c>
      <c r="E1" s="5">
        <v>100</v>
      </c>
      <c r="F1" s="14">
        <v>0</v>
      </c>
      <c r="G1" s="5">
        <f>E1*(1+F1)</f>
        <v>100</v>
      </c>
    </row>
    <row r="2" spans="1:7" ht="12.75">
      <c r="A2" s="19" t="s">
        <v>23</v>
      </c>
      <c r="B2" s="25" t="s">
        <v>29</v>
      </c>
      <c r="C2" s="19" t="s">
        <v>30</v>
      </c>
      <c r="D2" s="20">
        <v>100</v>
      </c>
      <c r="E2" s="5">
        <v>100</v>
      </c>
      <c r="F2" s="14">
        <v>0</v>
      </c>
      <c r="G2" s="5">
        <f>E2*(1+F2)</f>
        <v>100</v>
      </c>
    </row>
    <row r="3" spans="1:7" ht="12.75">
      <c r="A3" s="19" t="s">
        <v>25</v>
      </c>
      <c r="B3" s="25" t="s">
        <v>26</v>
      </c>
      <c r="C3" s="19" t="s">
        <v>28</v>
      </c>
      <c r="D3" s="20">
        <v>100</v>
      </c>
      <c r="E3" s="5">
        <v>100</v>
      </c>
      <c r="F3" s="14">
        <v>0</v>
      </c>
      <c r="G3" s="5">
        <f>E3*(1+F3)</f>
        <v>100</v>
      </c>
    </row>
    <row r="4" spans="1:7" ht="24">
      <c r="A4" s="18" t="s">
        <v>32</v>
      </c>
      <c r="B4" s="17" t="s">
        <v>33</v>
      </c>
      <c r="C4" s="19" t="s">
        <v>34</v>
      </c>
      <c r="D4" s="20">
        <v>290</v>
      </c>
      <c r="E4" s="5">
        <v>290</v>
      </c>
      <c r="F4" s="14">
        <v>0.1</v>
      </c>
      <c r="G4" s="5">
        <f>E4*(1+F4)</f>
        <v>319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2011-12-27T14:29:49Z</cp:lastPrinted>
  <dcterms:created xsi:type="dcterms:W3CDTF">2010-02-10T18:25:39Z</dcterms:created>
  <dcterms:modified xsi:type="dcterms:W3CDTF">2011-12-27T17:54:05Z</dcterms:modified>
  <cp:category/>
  <cp:version/>
  <cp:contentType/>
  <cp:contentStatus/>
</cp:coreProperties>
</file>