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609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<sst xmlns="http://schemas.openxmlformats.org/spreadsheetml/2006/main" count="105" uniqueCount="59">
  <si>
    <t>Зеленая</t>
  </si>
  <si>
    <t>albina@</t>
  </si>
  <si>
    <t xml:space="preserve">Semochka </t>
  </si>
  <si>
    <t>Dom</t>
  </si>
  <si>
    <t>Anyunya</t>
  </si>
  <si>
    <t xml:space="preserve">nnv </t>
  </si>
  <si>
    <t>туфелька</t>
  </si>
  <si>
    <t xml:space="preserve">SLE </t>
  </si>
  <si>
    <t>ДарьяДарья</t>
  </si>
  <si>
    <t>Tatiana Z</t>
  </si>
  <si>
    <t>НИК</t>
  </si>
  <si>
    <t>РАЗМЕР</t>
  </si>
  <si>
    <t>МОДЕЛЬ</t>
  </si>
  <si>
    <t>M*-S*H*O*E*S</t>
  </si>
  <si>
    <t>БРЕНД</t>
  </si>
  <si>
    <t>ПРИСТРОЙ</t>
  </si>
  <si>
    <t>ЦЕНА</t>
  </si>
  <si>
    <t>орг</t>
  </si>
  <si>
    <t>итого</t>
  </si>
  <si>
    <t>сдано</t>
  </si>
  <si>
    <t>транс</t>
  </si>
  <si>
    <t>+долг/-перепл</t>
  </si>
  <si>
    <t>итого с орг</t>
  </si>
  <si>
    <t>Nadinat</t>
  </si>
  <si>
    <t>Юлия Шкуратова</t>
  </si>
  <si>
    <t>iuv08</t>
  </si>
  <si>
    <t>Aurica</t>
  </si>
  <si>
    <t>Речной/РМ</t>
  </si>
  <si>
    <t>Калинина</t>
  </si>
  <si>
    <t>РА</t>
  </si>
  <si>
    <t>Речной</t>
  </si>
  <si>
    <t>РМ</t>
  </si>
  <si>
    <t>Маркса</t>
  </si>
  <si>
    <t>МАРКСА 04.11. с 10-45 до 11-00 - на более раннее время назначить не могу в связи с графиком работы РЦРм (во дворе РЦРм пр. К.Маркса,1/Ватутина, 27)</t>
  </si>
  <si>
    <t>РЦРм (ПЕРЕДАЮ СРАЗУ ПОСЛЕ РАЗДАЧИ НА МАРКСА)</t>
  </si>
  <si>
    <t>РЕЧНОЙ С 11-30 ДО 11-40 (парковка у ТЦ РЕЧНОЙ)</t>
  </si>
  <si>
    <t xml:space="preserve">ПЛ. КАЛИНИНА С 12-00 ДО 12-10 (парковка у ТЦ ЕВРОПА) </t>
  </si>
  <si>
    <t>297304302-327</t>
  </si>
  <si>
    <t>Белая ворона</t>
  </si>
  <si>
    <t>nnv</t>
  </si>
  <si>
    <t>289404202A-327</t>
  </si>
  <si>
    <t>jlia2005</t>
  </si>
  <si>
    <t>mamatanЯ</t>
  </si>
  <si>
    <t>natalia kapustinskaja</t>
  </si>
  <si>
    <t xml:space="preserve"> Juli_ </t>
  </si>
  <si>
    <t>Арония</t>
  </si>
  <si>
    <t>Тарана</t>
  </si>
  <si>
    <t>ЕлизаветаI</t>
  </si>
  <si>
    <t>1/1-28007-26-397 pepper comb</t>
  </si>
  <si>
    <t>T*a*m*a*r*i*s</t>
  </si>
  <si>
    <t xml:space="preserve">1/1-28602-26-200 grey </t>
  </si>
  <si>
    <t xml:space="preserve">Netely </t>
  </si>
  <si>
    <t xml:space="preserve">Evvita </t>
  </si>
  <si>
    <t>валера</t>
  </si>
  <si>
    <t xml:space="preserve">Ира Ляксандровна </t>
  </si>
  <si>
    <t>Avosti</t>
  </si>
  <si>
    <t>Toptijka</t>
  </si>
  <si>
    <t>1/1-28315-26-100 white</t>
  </si>
  <si>
    <t>Жося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</si>
</sst>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 Black"/>
      <family val="2"/>
    </font>
    <font>
      <sz val="24"/>
      <color indexed="8"/>
      <name val="Arial Black"/>
      <family val="2"/>
    </font>
    <font>
      <sz val="48"/>
      <color indexed="8"/>
      <name val="Arial Black"/>
      <family val="2"/>
    </font>
    <font>
      <sz val="35"/>
      <color indexed="8"/>
      <name val="Arial Black"/>
      <family val="2"/>
    </font>
    <font>
      <sz val="25"/>
      <color indexed="8"/>
      <name val="Arial Black"/>
      <family val="2"/>
    </font>
    <font>
      <b/>
      <sz val="9"/>
      <color indexed="16"/>
      <name val="Verdana"/>
      <family val="2"/>
    </font>
    <font>
      <sz val="9"/>
      <color indexed="8"/>
      <name val="Verdana"/>
      <family val="2"/>
    </font>
    <font>
      <sz val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9" fontId="2" fillId="0" borderId="11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164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20" xfId="0" applyFont="1" applyBorder="1" applyAlignment="1">
      <alignment/>
    </xf>
    <xf numFmtId="164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0" fontId="4" fillId="33" borderId="2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2" fontId="5" fillId="0" borderId="24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164" fontId="0" fillId="0" borderId="0" xfId="0" applyNumberFormat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1" xfId="0" applyNumberFormat="1" applyFont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27" xfId="0" applyBorder="1" applyAlignment="1">
      <alignment/>
    </xf>
    <xf numFmtId="49" fontId="3" fillId="0" borderId="13" xfId="0" applyNumberFormat="1" applyFont="1" applyBorder="1" applyAlignment="1">
      <alignment wrapText="1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48" fillId="0" borderId="0" xfId="0" applyFont="1" applyAlignment="1">
      <alignment/>
    </xf>
    <xf numFmtId="0" fontId="3" fillId="0" borderId="22" xfId="0" applyFont="1" applyBorder="1" applyAlignment="1">
      <alignment/>
    </xf>
    <xf numFmtId="0" fontId="12" fillId="0" borderId="11" xfId="0" applyFont="1" applyFill="1" applyBorder="1" applyAlignment="1">
      <alignment/>
    </xf>
    <xf numFmtId="0" fontId="2" fillId="0" borderId="15" xfId="0" applyFont="1" applyBorder="1" applyAlignment="1">
      <alignment/>
    </xf>
    <xf numFmtId="0" fontId="13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27" xfId="0" applyFont="1" applyBorder="1" applyAlignment="1">
      <alignment/>
    </xf>
    <xf numFmtId="164" fontId="2" fillId="0" borderId="42" xfId="0" applyNumberFormat="1" applyFont="1" applyBorder="1" applyAlignment="1">
      <alignment horizontal="center"/>
    </xf>
    <xf numFmtId="0" fontId="2" fillId="0" borderId="43" xfId="0" applyFont="1" applyBorder="1" applyAlignment="1">
      <alignment/>
    </xf>
    <xf numFmtId="0" fontId="2" fillId="34" borderId="11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PageLayoutView="0" workbookViewId="0" topLeftCell="A1">
      <pane xSplit="2" ySplit="7" topLeftCell="O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V33" sqref="V33:Y33"/>
    </sheetView>
  </sheetViews>
  <sheetFormatPr defaultColWidth="9.140625" defaultRowHeight="15"/>
  <cols>
    <col min="1" max="1" width="25.7109375" style="0" bestFit="1" customWidth="1"/>
    <col min="2" max="2" width="12.140625" style="0" customWidth="1"/>
    <col min="3" max="3" width="7.00390625" style="0" hidden="1" customWidth="1"/>
    <col min="4" max="4" width="7.00390625" style="0" bestFit="1" customWidth="1"/>
    <col min="5" max="5" width="7.00390625" style="0" customWidth="1"/>
    <col min="6" max="6" width="7.00390625" style="0" bestFit="1" customWidth="1"/>
    <col min="7" max="21" width="7.00390625" style="0" customWidth="1"/>
    <col min="22" max="22" width="13.00390625" style="0" bestFit="1" customWidth="1"/>
    <col min="24" max="24" width="14.00390625" style="0" bestFit="1" customWidth="1"/>
    <col min="25" max="25" width="11.140625" style="0" bestFit="1" customWidth="1"/>
    <col min="26" max="26" width="7.7109375" style="0" bestFit="1" customWidth="1"/>
    <col min="27" max="27" width="11.28125" style="0" customWidth="1"/>
  </cols>
  <sheetData>
    <row r="1" spans="3:21" ht="1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3:21" ht="15.7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.75">
      <c r="A3" s="3"/>
      <c r="B3" s="11" t="s">
        <v>12</v>
      </c>
      <c r="C3" s="44" t="s">
        <v>37</v>
      </c>
      <c r="D3" s="66" t="s">
        <v>40</v>
      </c>
      <c r="E3" s="55"/>
      <c r="F3" s="56"/>
      <c r="G3" s="66" t="s">
        <v>48</v>
      </c>
      <c r="H3" s="55"/>
      <c r="I3" s="55"/>
      <c r="J3" s="55"/>
      <c r="K3" s="56"/>
      <c r="L3" s="66" t="s">
        <v>50</v>
      </c>
      <c r="M3" s="55"/>
      <c r="N3" s="55"/>
      <c r="O3" s="55"/>
      <c r="P3" s="56"/>
      <c r="Q3" s="66" t="s">
        <v>57</v>
      </c>
      <c r="R3" s="66"/>
      <c r="S3" s="66"/>
      <c r="T3" s="55"/>
      <c r="U3" s="56"/>
    </row>
    <row r="4" spans="1:21" ht="19.5" thickBot="1">
      <c r="A4" s="3"/>
      <c r="B4" s="11" t="s">
        <v>16</v>
      </c>
      <c r="C4" s="44">
        <v>3043</v>
      </c>
      <c r="D4" s="45">
        <v>1736</v>
      </c>
      <c r="E4" s="46">
        <v>1736</v>
      </c>
      <c r="F4" s="47">
        <v>1736</v>
      </c>
      <c r="G4" s="45">
        <v>1452</v>
      </c>
      <c r="H4" s="46">
        <v>1452</v>
      </c>
      <c r="I4" s="46">
        <v>1452</v>
      </c>
      <c r="J4" s="46">
        <v>1452</v>
      </c>
      <c r="K4" s="47">
        <v>1452</v>
      </c>
      <c r="L4" s="45">
        <v>1452</v>
      </c>
      <c r="M4" s="46">
        <v>1452</v>
      </c>
      <c r="N4" s="46">
        <v>1452</v>
      </c>
      <c r="O4" s="46">
        <v>1452</v>
      </c>
      <c r="P4" s="47">
        <v>1452</v>
      </c>
      <c r="Q4" s="45">
        <v>1452</v>
      </c>
      <c r="R4" s="46">
        <v>1452</v>
      </c>
      <c r="S4" s="46">
        <v>1452</v>
      </c>
      <c r="T4" s="46">
        <v>1452</v>
      </c>
      <c r="U4" s="47">
        <v>1452</v>
      </c>
    </row>
    <row r="5" spans="1:21" ht="19.5" thickBot="1">
      <c r="A5" s="3"/>
      <c r="B5" s="11" t="s">
        <v>14</v>
      </c>
      <c r="C5" s="59"/>
      <c r="D5" s="60" t="s">
        <v>13</v>
      </c>
      <c r="E5" s="60"/>
      <c r="F5" s="61"/>
      <c r="G5" s="62" t="s">
        <v>49</v>
      </c>
      <c r="H5" s="60"/>
      <c r="I5" s="60"/>
      <c r="J5" s="60"/>
      <c r="K5" s="61"/>
      <c r="L5" s="62" t="s">
        <v>49</v>
      </c>
      <c r="M5" s="60"/>
      <c r="N5" s="60"/>
      <c r="O5" s="60"/>
      <c r="P5" s="61"/>
      <c r="Q5" s="62" t="s">
        <v>49</v>
      </c>
      <c r="R5" s="60"/>
      <c r="S5" s="60"/>
      <c r="T5" s="60"/>
      <c r="U5" s="61"/>
    </row>
    <row r="6" spans="1:21" ht="18.75">
      <c r="A6" s="3"/>
      <c r="B6" s="11" t="s">
        <v>11</v>
      </c>
      <c r="C6" s="48">
        <v>35</v>
      </c>
      <c r="D6" s="50">
        <v>37</v>
      </c>
      <c r="E6" s="51">
        <v>38</v>
      </c>
      <c r="F6" s="52">
        <v>39</v>
      </c>
      <c r="G6" s="50">
        <v>36</v>
      </c>
      <c r="H6" s="57">
        <v>37</v>
      </c>
      <c r="I6" s="57">
        <v>38</v>
      </c>
      <c r="J6" s="51">
        <v>39</v>
      </c>
      <c r="K6" s="52">
        <v>40</v>
      </c>
      <c r="L6" s="50">
        <v>36</v>
      </c>
      <c r="M6" s="57">
        <v>37</v>
      </c>
      <c r="N6" s="57">
        <v>38</v>
      </c>
      <c r="O6" s="51">
        <v>39</v>
      </c>
      <c r="P6" s="52">
        <v>40</v>
      </c>
      <c r="Q6" s="50">
        <v>36</v>
      </c>
      <c r="R6" s="57">
        <v>37</v>
      </c>
      <c r="S6" s="57">
        <v>38</v>
      </c>
      <c r="T6" s="51">
        <v>39</v>
      </c>
      <c r="U6" s="52">
        <v>40</v>
      </c>
    </row>
    <row r="7" spans="1:27" ht="38.25" thickBot="1">
      <c r="A7" s="63" t="s">
        <v>10</v>
      </c>
      <c r="B7" s="12"/>
      <c r="C7" s="49">
        <v>1</v>
      </c>
      <c r="D7" s="53">
        <v>1</v>
      </c>
      <c r="E7" s="7">
        <v>1</v>
      </c>
      <c r="F7" s="15">
        <v>1</v>
      </c>
      <c r="G7" s="53">
        <v>1</v>
      </c>
      <c r="H7" s="58">
        <v>2</v>
      </c>
      <c r="I7" s="58">
        <v>3</v>
      </c>
      <c r="J7" s="7">
        <v>2</v>
      </c>
      <c r="K7" s="15">
        <v>1</v>
      </c>
      <c r="L7" s="53">
        <v>1</v>
      </c>
      <c r="M7" s="58">
        <v>2</v>
      </c>
      <c r="N7" s="58">
        <v>3</v>
      </c>
      <c r="O7" s="7">
        <v>2</v>
      </c>
      <c r="P7" s="15">
        <v>1</v>
      </c>
      <c r="Q7" s="53">
        <v>1</v>
      </c>
      <c r="R7" s="58">
        <v>2</v>
      </c>
      <c r="S7" s="58">
        <v>3</v>
      </c>
      <c r="T7" s="7">
        <v>2</v>
      </c>
      <c r="U7" s="15">
        <v>1</v>
      </c>
      <c r="V7" s="18" t="s">
        <v>18</v>
      </c>
      <c r="W7" s="6" t="s">
        <v>17</v>
      </c>
      <c r="X7" s="6" t="s">
        <v>22</v>
      </c>
      <c r="Y7" s="6" t="s">
        <v>19</v>
      </c>
      <c r="Z7" s="6" t="s">
        <v>20</v>
      </c>
      <c r="AA7" s="54" t="s">
        <v>21</v>
      </c>
    </row>
    <row r="8" spans="1:27" ht="18.75">
      <c r="A8" s="64" t="s">
        <v>41</v>
      </c>
      <c r="B8" s="13"/>
      <c r="C8" s="67"/>
      <c r="D8" s="71">
        <v>1</v>
      </c>
      <c r="E8" s="72"/>
      <c r="F8" s="73"/>
      <c r="G8" s="71"/>
      <c r="H8" s="72"/>
      <c r="I8" s="72"/>
      <c r="J8" s="72"/>
      <c r="K8" s="73"/>
      <c r="L8" s="71"/>
      <c r="M8" s="72"/>
      <c r="N8" s="72"/>
      <c r="O8" s="72"/>
      <c r="P8" s="82"/>
      <c r="Q8" s="5"/>
      <c r="R8" s="5"/>
      <c r="S8" s="5"/>
      <c r="T8" s="5"/>
      <c r="U8" s="5"/>
      <c r="V8" s="19">
        <f>SUMPRODUCT(C$4:U$4,C8:U8)</f>
        <v>1736</v>
      </c>
      <c r="W8" s="9">
        <v>0.15</v>
      </c>
      <c r="X8" s="10">
        <f aca="true" t="shared" si="0" ref="X8:X14">V8*0.15+V8</f>
        <v>1996.4</v>
      </c>
      <c r="Y8" s="23"/>
      <c r="Z8" s="23"/>
      <c r="AA8" s="24">
        <f aca="true" t="shared" si="1" ref="AA8:AA17">X8+Z8-Y8</f>
        <v>1996.4</v>
      </c>
    </row>
    <row r="9" spans="1:27" ht="18.75">
      <c r="A9" s="64" t="s">
        <v>42</v>
      </c>
      <c r="B9" s="14"/>
      <c r="C9" s="68"/>
      <c r="D9" s="74"/>
      <c r="E9" s="4">
        <v>1</v>
      </c>
      <c r="F9" s="16"/>
      <c r="G9" s="74"/>
      <c r="H9" s="4"/>
      <c r="I9" s="4"/>
      <c r="J9" s="4"/>
      <c r="K9" s="16"/>
      <c r="L9" s="74"/>
      <c r="M9" s="4"/>
      <c r="N9" s="4"/>
      <c r="O9" s="4"/>
      <c r="P9" s="65"/>
      <c r="Q9" s="4"/>
      <c r="R9" s="4"/>
      <c r="S9" s="4"/>
      <c r="T9" s="4"/>
      <c r="U9" s="4"/>
      <c r="V9" s="19">
        <f>SUMPRODUCT(C$4:U$4,C9:U9)</f>
        <v>1736</v>
      </c>
      <c r="W9" s="9">
        <v>0.15</v>
      </c>
      <c r="X9" s="10">
        <f t="shared" si="0"/>
        <v>1996.4</v>
      </c>
      <c r="Y9" s="23"/>
      <c r="Z9" s="23"/>
      <c r="AA9" s="24">
        <f t="shared" si="1"/>
        <v>1996.4</v>
      </c>
    </row>
    <row r="10" spans="1:27" ht="18.75">
      <c r="A10" s="64" t="s">
        <v>43</v>
      </c>
      <c r="B10" s="14"/>
      <c r="C10" s="68"/>
      <c r="D10" s="74"/>
      <c r="E10" s="4"/>
      <c r="F10" s="16">
        <v>1</v>
      </c>
      <c r="G10" s="74"/>
      <c r="H10" s="4"/>
      <c r="I10" s="4"/>
      <c r="J10" s="4"/>
      <c r="K10" s="16"/>
      <c r="L10" s="74"/>
      <c r="M10" s="4"/>
      <c r="N10" s="4"/>
      <c r="O10" s="4"/>
      <c r="P10" s="65"/>
      <c r="Q10" s="4"/>
      <c r="R10" s="4"/>
      <c r="S10" s="4"/>
      <c r="T10" s="4"/>
      <c r="U10" s="4"/>
      <c r="V10" s="19">
        <f>SUMPRODUCT(C$4:U$4,C10:U10)</f>
        <v>1736</v>
      </c>
      <c r="W10" s="9">
        <v>0.15</v>
      </c>
      <c r="X10" s="10">
        <f t="shared" si="0"/>
        <v>1996.4</v>
      </c>
      <c r="Y10" s="23"/>
      <c r="Z10" s="23"/>
      <c r="AA10" s="24">
        <f t="shared" si="1"/>
        <v>1996.4</v>
      </c>
    </row>
    <row r="11" spans="1:27" ht="18.75">
      <c r="A11" s="64" t="s">
        <v>44</v>
      </c>
      <c r="B11" s="14"/>
      <c r="C11" s="68"/>
      <c r="D11" s="74"/>
      <c r="E11" s="4"/>
      <c r="F11" s="16"/>
      <c r="G11" s="74">
        <v>1</v>
      </c>
      <c r="H11" s="4"/>
      <c r="I11" s="4"/>
      <c r="J11" s="4"/>
      <c r="K11" s="16"/>
      <c r="L11" s="74"/>
      <c r="M11" s="4"/>
      <c r="N11" s="4"/>
      <c r="O11" s="4"/>
      <c r="P11" s="65"/>
      <c r="Q11" s="4"/>
      <c r="R11" s="4"/>
      <c r="S11" s="4"/>
      <c r="T11" s="4"/>
      <c r="U11" s="4"/>
      <c r="V11" s="19">
        <f>SUMPRODUCT(C$4:U$4,C11:U11)</f>
        <v>1452</v>
      </c>
      <c r="W11" s="9">
        <v>0.15</v>
      </c>
      <c r="X11" s="10">
        <f>V11*0.15+V11</f>
        <v>1669.8</v>
      </c>
      <c r="Y11" s="23"/>
      <c r="Z11" s="23"/>
      <c r="AA11" s="24">
        <f t="shared" si="1"/>
        <v>1669.8</v>
      </c>
    </row>
    <row r="12" spans="1:27" ht="18.75">
      <c r="A12" s="22" t="s">
        <v>45</v>
      </c>
      <c r="B12" s="14"/>
      <c r="C12" s="68"/>
      <c r="D12" s="74"/>
      <c r="E12" s="4"/>
      <c r="F12" s="16"/>
      <c r="G12" s="74"/>
      <c r="H12" s="4">
        <v>1</v>
      </c>
      <c r="I12" s="4"/>
      <c r="J12" s="4"/>
      <c r="K12" s="16"/>
      <c r="L12" s="74"/>
      <c r="M12" s="4"/>
      <c r="N12" s="4"/>
      <c r="O12" s="4"/>
      <c r="P12" s="65"/>
      <c r="Q12" s="4"/>
      <c r="R12" s="4"/>
      <c r="S12" s="4"/>
      <c r="T12" s="4"/>
      <c r="U12" s="4"/>
      <c r="V12" s="19">
        <f>SUMPRODUCT(C$4:U$4,C12:U12)</f>
        <v>1452</v>
      </c>
      <c r="W12" s="9">
        <v>0.15</v>
      </c>
      <c r="X12" s="10">
        <f>V12*0.15+V12</f>
        <v>1669.8</v>
      </c>
      <c r="Y12" s="23"/>
      <c r="Z12" s="23"/>
      <c r="AA12" s="24">
        <f t="shared" si="1"/>
        <v>1669.8</v>
      </c>
    </row>
    <row r="13" spans="1:27" ht="18.75">
      <c r="A13" s="22" t="s">
        <v>3</v>
      </c>
      <c r="B13" s="14"/>
      <c r="C13" s="68"/>
      <c r="D13" s="74"/>
      <c r="E13" s="4"/>
      <c r="F13" s="16"/>
      <c r="G13" s="74"/>
      <c r="H13" s="4"/>
      <c r="I13" s="4">
        <v>1</v>
      </c>
      <c r="J13" s="4"/>
      <c r="K13" s="16"/>
      <c r="L13" s="74"/>
      <c r="M13" s="4"/>
      <c r="N13" s="4">
        <v>1</v>
      </c>
      <c r="O13" s="4"/>
      <c r="P13" s="65"/>
      <c r="Q13" s="4"/>
      <c r="R13" s="4"/>
      <c r="S13" s="4"/>
      <c r="T13" s="4"/>
      <c r="U13" s="4"/>
      <c r="V13" s="19">
        <f>SUMPRODUCT(C$4:U$4,C13:U13)</f>
        <v>2904</v>
      </c>
      <c r="W13" s="9">
        <v>0.15</v>
      </c>
      <c r="X13" s="10">
        <f t="shared" si="0"/>
        <v>3339.6</v>
      </c>
      <c r="Y13" s="23"/>
      <c r="Z13" s="23"/>
      <c r="AA13" s="24">
        <f t="shared" si="1"/>
        <v>3339.6</v>
      </c>
    </row>
    <row r="14" spans="1:27" ht="18.75">
      <c r="A14" s="22" t="s">
        <v>46</v>
      </c>
      <c r="B14" s="14"/>
      <c r="C14" s="68"/>
      <c r="D14" s="74"/>
      <c r="E14" s="4"/>
      <c r="F14" s="16"/>
      <c r="G14" s="74"/>
      <c r="H14" s="4"/>
      <c r="I14" s="4"/>
      <c r="J14" s="4">
        <v>1</v>
      </c>
      <c r="K14" s="16"/>
      <c r="L14" s="74"/>
      <c r="M14" s="4"/>
      <c r="N14" s="4"/>
      <c r="O14" s="4"/>
      <c r="P14" s="65"/>
      <c r="Q14" s="4"/>
      <c r="R14" s="4"/>
      <c r="S14" s="4"/>
      <c r="T14" s="4"/>
      <c r="U14" s="4"/>
      <c r="V14" s="19">
        <f>SUMPRODUCT(C$4:U$4,C14:U14)</f>
        <v>1452</v>
      </c>
      <c r="W14" s="9">
        <v>0.15</v>
      </c>
      <c r="X14" s="10">
        <f t="shared" si="0"/>
        <v>1669.8</v>
      </c>
      <c r="Y14" s="23"/>
      <c r="Z14" s="23"/>
      <c r="AA14" s="24">
        <f t="shared" si="1"/>
        <v>1669.8</v>
      </c>
    </row>
    <row r="15" spans="1:27" ht="18.75">
      <c r="A15" s="22" t="s">
        <v>47</v>
      </c>
      <c r="B15" s="14"/>
      <c r="C15" s="68"/>
      <c r="D15" s="74"/>
      <c r="E15" s="4"/>
      <c r="F15" s="16"/>
      <c r="G15" s="74"/>
      <c r="H15" s="4"/>
      <c r="I15" s="4"/>
      <c r="J15" s="4">
        <v>1</v>
      </c>
      <c r="K15" s="16"/>
      <c r="L15" s="74"/>
      <c r="M15" s="4"/>
      <c r="N15" s="4"/>
      <c r="O15" s="4">
        <v>1</v>
      </c>
      <c r="P15" s="65"/>
      <c r="Q15" s="4"/>
      <c r="R15" s="4"/>
      <c r="S15" s="4"/>
      <c r="T15" s="4"/>
      <c r="U15" s="4"/>
      <c r="V15" s="19">
        <f>SUMPRODUCT(C$4:U$4,C15:U15)</f>
        <v>2904</v>
      </c>
      <c r="W15" s="9">
        <v>0.15</v>
      </c>
      <c r="X15" s="10">
        <f>V15*0.15+V15</f>
        <v>3339.6</v>
      </c>
      <c r="Y15" s="23"/>
      <c r="Z15" s="23"/>
      <c r="AA15" s="24">
        <f t="shared" si="1"/>
        <v>3339.6</v>
      </c>
    </row>
    <row r="16" spans="1:27" ht="18.75">
      <c r="A16" s="22" t="s">
        <v>51</v>
      </c>
      <c r="B16" s="14"/>
      <c r="C16" s="69"/>
      <c r="D16" s="75"/>
      <c r="E16" s="41"/>
      <c r="F16" s="76"/>
      <c r="G16" s="79"/>
      <c r="H16" s="20"/>
      <c r="I16" s="20"/>
      <c r="J16" s="20"/>
      <c r="K16" s="76"/>
      <c r="L16" s="79">
        <v>1</v>
      </c>
      <c r="M16" s="20"/>
      <c r="N16" s="20"/>
      <c r="O16" s="20"/>
      <c r="P16" s="38"/>
      <c r="Q16" s="4">
        <v>1</v>
      </c>
      <c r="R16" s="4"/>
      <c r="S16" s="4"/>
      <c r="T16" s="4"/>
      <c r="U16" s="4"/>
      <c r="V16" s="81">
        <f>SUMPRODUCT(C$4:U$4,C16:U16)</f>
        <v>2904</v>
      </c>
      <c r="W16" s="8">
        <v>0.15</v>
      </c>
      <c r="X16" s="39">
        <f>V16*0.15+V16</f>
        <v>3339.6</v>
      </c>
      <c r="Y16" s="40"/>
      <c r="Z16" s="23"/>
      <c r="AA16" s="24">
        <f t="shared" si="1"/>
        <v>3339.6</v>
      </c>
    </row>
    <row r="17" spans="1:27" ht="18.75">
      <c r="A17" s="22" t="s">
        <v>52</v>
      </c>
      <c r="B17" s="14"/>
      <c r="C17" s="69"/>
      <c r="D17" s="75"/>
      <c r="E17" s="41"/>
      <c r="F17" s="76"/>
      <c r="G17" s="79"/>
      <c r="H17" s="20"/>
      <c r="I17" s="20"/>
      <c r="J17" s="20"/>
      <c r="K17" s="76"/>
      <c r="L17" s="79"/>
      <c r="M17" s="20">
        <v>1</v>
      </c>
      <c r="N17" s="20"/>
      <c r="O17" s="20"/>
      <c r="P17" s="38"/>
      <c r="Q17" s="4"/>
      <c r="R17" s="4"/>
      <c r="S17" s="4"/>
      <c r="T17" s="4"/>
      <c r="U17" s="4"/>
      <c r="V17" s="81">
        <f>SUMPRODUCT(C$4:U$4,C17:U17)</f>
        <v>1452</v>
      </c>
      <c r="W17" s="8">
        <v>0.15</v>
      </c>
      <c r="X17" s="39">
        <f>V17*0.15+V17</f>
        <v>1669.8</v>
      </c>
      <c r="Y17" s="40"/>
      <c r="Z17" s="23"/>
      <c r="AA17" s="24">
        <f t="shared" si="1"/>
        <v>1669.8</v>
      </c>
    </row>
    <row r="18" spans="1:27" ht="18.75">
      <c r="A18" s="22" t="s">
        <v>54</v>
      </c>
      <c r="B18" s="14"/>
      <c r="C18" s="69"/>
      <c r="D18" s="75"/>
      <c r="E18" s="41"/>
      <c r="F18" s="76"/>
      <c r="G18" s="79"/>
      <c r="H18" s="20"/>
      <c r="I18" s="20"/>
      <c r="J18" s="20"/>
      <c r="K18" s="76"/>
      <c r="L18" s="79"/>
      <c r="M18" s="20"/>
      <c r="N18" s="20">
        <v>1</v>
      </c>
      <c r="O18" s="20"/>
      <c r="P18" s="38"/>
      <c r="Q18" s="4"/>
      <c r="R18" s="4"/>
      <c r="S18" s="4"/>
      <c r="T18" s="4"/>
      <c r="U18" s="4"/>
      <c r="V18" s="81">
        <f>SUMPRODUCT(C$4:U$4,C18:U18)</f>
        <v>1452</v>
      </c>
      <c r="W18" s="8">
        <v>0.15</v>
      </c>
      <c r="X18" s="39">
        <f aca="true" t="shared" si="2" ref="X18:X30">V18*0.15+V18</f>
        <v>1669.8</v>
      </c>
      <c r="Y18" s="40"/>
      <c r="Z18" s="23"/>
      <c r="AA18" s="24">
        <f aca="true" t="shared" si="3" ref="AA18:AA30">X18+Z18-Y18</f>
        <v>1669.8</v>
      </c>
    </row>
    <row r="19" spans="1:27" ht="18.75">
      <c r="A19" s="22" t="s">
        <v>53</v>
      </c>
      <c r="B19" s="14"/>
      <c r="C19" s="69"/>
      <c r="D19" s="75"/>
      <c r="E19" s="41"/>
      <c r="F19" s="76"/>
      <c r="G19" s="79"/>
      <c r="H19" s="20"/>
      <c r="I19" s="20"/>
      <c r="J19" s="20"/>
      <c r="K19" s="76"/>
      <c r="L19" s="79"/>
      <c r="M19" s="20"/>
      <c r="N19" s="20">
        <v>1</v>
      </c>
      <c r="O19" s="20"/>
      <c r="P19" s="38"/>
      <c r="Q19" s="4"/>
      <c r="R19" s="4"/>
      <c r="S19" s="4"/>
      <c r="T19" s="4"/>
      <c r="U19" s="4"/>
      <c r="V19" s="81">
        <f>SUMPRODUCT(C$4:U$4,C19:U19)</f>
        <v>1452</v>
      </c>
      <c r="W19" s="8">
        <v>0.15</v>
      </c>
      <c r="X19" s="39">
        <f t="shared" si="2"/>
        <v>1669.8</v>
      </c>
      <c r="Y19" s="40"/>
      <c r="Z19" s="23"/>
      <c r="AA19" s="24">
        <f t="shared" si="3"/>
        <v>1669.8</v>
      </c>
    </row>
    <row r="20" spans="1:27" ht="18.75">
      <c r="A20" s="22" t="s">
        <v>55</v>
      </c>
      <c r="B20" s="14"/>
      <c r="C20" s="69"/>
      <c r="D20" s="75"/>
      <c r="E20" s="41"/>
      <c r="F20" s="76"/>
      <c r="G20" s="79"/>
      <c r="H20" s="20"/>
      <c r="I20" s="20"/>
      <c r="J20" s="20"/>
      <c r="K20" s="76"/>
      <c r="L20" s="79"/>
      <c r="M20" s="20"/>
      <c r="N20" s="20"/>
      <c r="O20" s="20"/>
      <c r="P20" s="38">
        <v>1</v>
      </c>
      <c r="Q20" s="4"/>
      <c r="R20" s="4"/>
      <c r="S20" s="4"/>
      <c r="T20" s="4"/>
      <c r="U20" s="4"/>
      <c r="V20" s="81">
        <f>SUMPRODUCT(C$4:U$4,C20:U20)</f>
        <v>1452</v>
      </c>
      <c r="W20" s="8">
        <v>0.15</v>
      </c>
      <c r="X20" s="39">
        <f t="shared" si="2"/>
        <v>1669.8</v>
      </c>
      <c r="Y20" s="40"/>
      <c r="Z20" s="23"/>
      <c r="AA20" s="24">
        <f t="shared" si="3"/>
        <v>1669.8</v>
      </c>
    </row>
    <row r="21" spans="1:27" ht="18.75">
      <c r="A21" s="22" t="s">
        <v>58</v>
      </c>
      <c r="B21" s="14"/>
      <c r="C21" s="69"/>
      <c r="D21" s="75"/>
      <c r="E21" s="41"/>
      <c r="F21" s="76"/>
      <c r="G21" s="79"/>
      <c r="H21" s="20"/>
      <c r="I21" s="20"/>
      <c r="J21" s="20"/>
      <c r="K21" s="76"/>
      <c r="L21" s="79"/>
      <c r="M21" s="20"/>
      <c r="N21" s="20"/>
      <c r="O21" s="20"/>
      <c r="P21" s="38"/>
      <c r="Q21" s="4"/>
      <c r="R21" s="4">
        <v>1</v>
      </c>
      <c r="S21" s="4"/>
      <c r="T21" s="4"/>
      <c r="U21" s="4"/>
      <c r="V21" s="81">
        <f>SUMPRODUCT(C$4:U$4,C21:U21)</f>
        <v>1452</v>
      </c>
      <c r="W21" s="8">
        <v>0.15</v>
      </c>
      <c r="X21" s="39">
        <f>V21*0.15+V21</f>
        <v>1669.8</v>
      </c>
      <c r="Y21" s="40"/>
      <c r="Z21" s="23"/>
      <c r="AA21" s="24">
        <f>X21+Z21-Y21</f>
        <v>1669.8</v>
      </c>
    </row>
    <row r="22" spans="1:27" ht="18.75">
      <c r="A22" s="22" t="s">
        <v>39</v>
      </c>
      <c r="B22" s="14"/>
      <c r="C22" s="69"/>
      <c r="D22" s="75"/>
      <c r="E22" s="41"/>
      <c r="F22" s="76"/>
      <c r="G22" s="79"/>
      <c r="H22" s="20"/>
      <c r="I22" s="20"/>
      <c r="J22" s="20"/>
      <c r="K22" s="76"/>
      <c r="L22" s="79"/>
      <c r="M22" s="20"/>
      <c r="N22" s="20"/>
      <c r="O22" s="20"/>
      <c r="P22" s="38"/>
      <c r="Q22" s="4"/>
      <c r="R22" s="4"/>
      <c r="S22" s="4"/>
      <c r="T22" s="4">
        <v>2</v>
      </c>
      <c r="U22" s="4"/>
      <c r="V22" s="81">
        <f>SUMPRODUCT(C$4:U$4,C22:U22)</f>
        <v>2904</v>
      </c>
      <c r="W22" s="8">
        <v>0.15</v>
      </c>
      <c r="X22" s="39">
        <f>V22*0.15+V22</f>
        <v>3339.6</v>
      </c>
      <c r="Y22" s="40"/>
      <c r="Z22" s="23"/>
      <c r="AA22" s="24">
        <f>X22+Z22-Y22</f>
        <v>3339.6</v>
      </c>
    </row>
    <row r="23" spans="1:27" ht="18.75">
      <c r="A23" s="83" t="s">
        <v>15</v>
      </c>
      <c r="B23" s="14"/>
      <c r="C23" s="69"/>
      <c r="D23" s="75"/>
      <c r="E23" s="41"/>
      <c r="F23" s="76"/>
      <c r="G23" s="79"/>
      <c r="H23" s="20"/>
      <c r="I23" s="20"/>
      <c r="J23" s="20"/>
      <c r="K23" s="76"/>
      <c r="L23" s="79"/>
      <c r="M23" s="20"/>
      <c r="N23" s="20"/>
      <c r="O23" s="20"/>
      <c r="P23" s="38"/>
      <c r="Q23" s="4"/>
      <c r="R23" s="4">
        <v>1</v>
      </c>
      <c r="S23" s="4"/>
      <c r="T23" s="4"/>
      <c r="U23" s="4"/>
      <c r="V23" s="81">
        <f>SUMPRODUCT(C$4:U$4,C23:U23)</f>
        <v>1452</v>
      </c>
      <c r="W23" s="8">
        <v>0.15</v>
      </c>
      <c r="X23" s="39">
        <f>V23*0.15+V23</f>
        <v>1669.8</v>
      </c>
      <c r="Y23" s="40"/>
      <c r="Z23" s="23"/>
      <c r="AA23" s="24">
        <f>X23+Z23-Y23</f>
        <v>1669.8</v>
      </c>
    </row>
    <row r="24" spans="1:27" ht="18.75">
      <c r="A24" s="83" t="s">
        <v>15</v>
      </c>
      <c r="B24" s="14"/>
      <c r="C24" s="69"/>
      <c r="D24" s="75"/>
      <c r="E24" s="41"/>
      <c r="F24" s="76"/>
      <c r="G24" s="79"/>
      <c r="H24" s="20"/>
      <c r="I24" s="20"/>
      <c r="J24" s="20"/>
      <c r="K24" s="76"/>
      <c r="L24" s="79"/>
      <c r="M24" s="20"/>
      <c r="N24" s="20"/>
      <c r="O24" s="20"/>
      <c r="P24" s="38"/>
      <c r="Q24" s="4"/>
      <c r="R24" s="4"/>
      <c r="S24" s="4">
        <v>1</v>
      </c>
      <c r="T24" s="4"/>
      <c r="U24" s="4"/>
      <c r="V24" s="81">
        <f>SUMPRODUCT(C$4:U$4,C24:U24)</f>
        <v>1452</v>
      </c>
      <c r="W24" s="8">
        <v>0.15</v>
      </c>
      <c r="X24" s="39">
        <f>V24*0.15+V24</f>
        <v>1669.8</v>
      </c>
      <c r="Y24" s="40"/>
      <c r="Z24" s="23"/>
      <c r="AA24" s="24">
        <f>X24+Z24-Y24</f>
        <v>1669.8</v>
      </c>
    </row>
    <row r="25" spans="1:27" ht="18.75">
      <c r="A25" s="83" t="s">
        <v>15</v>
      </c>
      <c r="B25" s="14"/>
      <c r="C25" s="69"/>
      <c r="D25" s="75"/>
      <c r="E25" s="41"/>
      <c r="F25" s="76"/>
      <c r="G25" s="79"/>
      <c r="H25" s="20"/>
      <c r="I25" s="20"/>
      <c r="J25" s="20"/>
      <c r="K25" s="76"/>
      <c r="L25" s="79"/>
      <c r="M25" s="20"/>
      <c r="N25" s="20"/>
      <c r="O25" s="20"/>
      <c r="P25" s="38"/>
      <c r="Q25" s="4"/>
      <c r="R25" s="4"/>
      <c r="S25" s="4">
        <v>1</v>
      </c>
      <c r="T25" s="4"/>
      <c r="U25" s="4"/>
      <c r="V25" s="81">
        <f>SUMPRODUCT(C$4:U$4,C25:U25)</f>
        <v>1452</v>
      </c>
      <c r="W25" s="8">
        <v>0.15</v>
      </c>
      <c r="X25" s="39">
        <f t="shared" si="2"/>
        <v>1669.8</v>
      </c>
      <c r="Y25" s="40"/>
      <c r="Z25" s="23"/>
      <c r="AA25" s="24">
        <f t="shared" si="3"/>
        <v>1669.8</v>
      </c>
    </row>
    <row r="26" spans="1:27" ht="18.75">
      <c r="A26" s="83" t="s">
        <v>15</v>
      </c>
      <c r="B26" s="14"/>
      <c r="C26" s="69"/>
      <c r="D26" s="75"/>
      <c r="E26" s="41"/>
      <c r="F26" s="76"/>
      <c r="G26" s="79"/>
      <c r="H26" s="20"/>
      <c r="I26" s="20"/>
      <c r="J26" s="20"/>
      <c r="K26" s="76"/>
      <c r="L26" s="79"/>
      <c r="M26" s="20">
        <v>1</v>
      </c>
      <c r="N26" s="20"/>
      <c r="O26" s="20"/>
      <c r="P26" s="38"/>
      <c r="Q26" s="4"/>
      <c r="R26" s="4"/>
      <c r="S26" s="4"/>
      <c r="T26" s="4"/>
      <c r="U26" s="4"/>
      <c r="V26" s="81">
        <f>SUMPRODUCT(C$4:U$4,C26:U26)</f>
        <v>1452</v>
      </c>
      <c r="W26" s="8">
        <v>0.15</v>
      </c>
      <c r="X26" s="39">
        <f t="shared" si="2"/>
        <v>1669.8</v>
      </c>
      <c r="Y26" s="40"/>
      <c r="Z26" s="23"/>
      <c r="AA26" s="24">
        <f t="shared" si="3"/>
        <v>1669.8</v>
      </c>
    </row>
    <row r="27" spans="1:27" ht="18.75">
      <c r="A27" s="83" t="s">
        <v>15</v>
      </c>
      <c r="B27" s="14"/>
      <c r="C27" s="69"/>
      <c r="D27" s="75"/>
      <c r="E27" s="41"/>
      <c r="F27" s="76"/>
      <c r="G27" s="79"/>
      <c r="H27" s="20"/>
      <c r="I27" s="20"/>
      <c r="J27" s="20"/>
      <c r="K27" s="76"/>
      <c r="L27" s="79"/>
      <c r="M27" s="20"/>
      <c r="N27" s="20"/>
      <c r="O27" s="20"/>
      <c r="P27" s="38"/>
      <c r="Q27" s="4"/>
      <c r="R27" s="4"/>
      <c r="S27" s="4">
        <v>1</v>
      </c>
      <c r="T27" s="4"/>
      <c r="U27" s="4"/>
      <c r="V27" s="81">
        <f>SUMPRODUCT(C$4:U$4,C27:U27)</f>
        <v>1452</v>
      </c>
      <c r="W27" s="8">
        <v>0.15</v>
      </c>
      <c r="X27" s="39">
        <f t="shared" si="2"/>
        <v>1669.8</v>
      </c>
      <c r="Y27" s="40"/>
      <c r="Z27" s="23"/>
      <c r="AA27" s="24">
        <f t="shared" si="3"/>
        <v>1669.8</v>
      </c>
    </row>
    <row r="28" spans="1:27" ht="18.75">
      <c r="A28" s="83" t="s">
        <v>15</v>
      </c>
      <c r="B28" s="14"/>
      <c r="C28" s="69"/>
      <c r="D28" s="75"/>
      <c r="E28" s="41"/>
      <c r="F28" s="76"/>
      <c r="G28" s="79"/>
      <c r="H28" s="20"/>
      <c r="I28" s="20"/>
      <c r="J28" s="20"/>
      <c r="K28" s="76"/>
      <c r="L28" s="79"/>
      <c r="M28" s="20"/>
      <c r="N28" s="20"/>
      <c r="O28" s="20">
        <v>1</v>
      </c>
      <c r="P28" s="38"/>
      <c r="Q28" s="4"/>
      <c r="R28" s="4"/>
      <c r="S28" s="4"/>
      <c r="T28" s="4"/>
      <c r="U28" s="4"/>
      <c r="V28" s="81">
        <f>SUMPRODUCT(C$4:U$4,C28:U28)</f>
        <v>1452</v>
      </c>
      <c r="W28" s="8">
        <v>0.15</v>
      </c>
      <c r="X28" s="39">
        <f t="shared" si="2"/>
        <v>1669.8</v>
      </c>
      <c r="Y28" s="40"/>
      <c r="Z28" s="23"/>
      <c r="AA28" s="24">
        <f t="shared" si="3"/>
        <v>1669.8</v>
      </c>
    </row>
    <row r="29" spans="1:27" ht="18.75">
      <c r="A29" s="83" t="s">
        <v>15</v>
      </c>
      <c r="B29" s="14"/>
      <c r="C29" s="69"/>
      <c r="D29" s="75"/>
      <c r="E29" s="41"/>
      <c r="F29" s="76"/>
      <c r="G29" s="79"/>
      <c r="H29" s="20">
        <v>1</v>
      </c>
      <c r="I29" s="20"/>
      <c r="J29" s="20"/>
      <c r="K29" s="76"/>
      <c r="L29" s="79"/>
      <c r="M29" s="20"/>
      <c r="N29" s="20"/>
      <c r="O29" s="20"/>
      <c r="P29" s="38"/>
      <c r="Q29" s="4"/>
      <c r="R29" s="4"/>
      <c r="S29" s="4"/>
      <c r="T29" s="4"/>
      <c r="U29" s="4"/>
      <c r="V29" s="81">
        <f>SUMPRODUCT(C$4:U$4,C29:U29)</f>
        <v>1452</v>
      </c>
      <c r="W29" s="8">
        <v>0.15</v>
      </c>
      <c r="X29" s="39">
        <f t="shared" si="2"/>
        <v>1669.8</v>
      </c>
      <c r="Y29" s="40"/>
      <c r="Z29" s="23"/>
      <c r="AA29" s="24">
        <f t="shared" si="3"/>
        <v>1669.8</v>
      </c>
    </row>
    <row r="30" spans="1:27" ht="18.75">
      <c r="A30" s="83" t="s">
        <v>15</v>
      </c>
      <c r="B30" s="14"/>
      <c r="C30" s="69"/>
      <c r="D30" s="75"/>
      <c r="E30" s="41"/>
      <c r="F30" s="76"/>
      <c r="G30" s="79"/>
      <c r="H30" s="20"/>
      <c r="I30" s="20">
        <v>1</v>
      </c>
      <c r="J30" s="20"/>
      <c r="K30" s="76"/>
      <c r="L30" s="79"/>
      <c r="M30" s="20"/>
      <c r="N30" s="20"/>
      <c r="O30" s="20"/>
      <c r="P30" s="38"/>
      <c r="Q30" s="4"/>
      <c r="R30" s="4"/>
      <c r="S30" s="4"/>
      <c r="T30" s="4"/>
      <c r="U30" s="4"/>
      <c r="V30" s="81">
        <f>SUMPRODUCT(C$4:U$4,C30:U30)</f>
        <v>1452</v>
      </c>
      <c r="W30" s="8">
        <v>0.15</v>
      </c>
      <c r="X30" s="39">
        <f t="shared" si="2"/>
        <v>1669.8</v>
      </c>
      <c r="Y30" s="40"/>
      <c r="Z30" s="23"/>
      <c r="AA30" s="24">
        <f t="shared" si="3"/>
        <v>1669.8</v>
      </c>
    </row>
    <row r="31" spans="1:27" ht="18.75">
      <c r="A31" s="22" t="s">
        <v>56</v>
      </c>
      <c r="B31" s="14"/>
      <c r="C31" s="69"/>
      <c r="D31" s="75"/>
      <c r="E31" s="41"/>
      <c r="F31" s="76"/>
      <c r="G31" s="79"/>
      <c r="H31" s="20"/>
      <c r="I31" s="20"/>
      <c r="J31" s="20"/>
      <c r="K31" s="76">
        <v>1</v>
      </c>
      <c r="L31" s="79"/>
      <c r="M31" s="20"/>
      <c r="N31" s="20"/>
      <c r="O31" s="20"/>
      <c r="P31" s="38"/>
      <c r="Q31" s="4"/>
      <c r="R31" s="4"/>
      <c r="S31" s="4"/>
      <c r="T31" s="4"/>
      <c r="U31" s="4"/>
      <c r="V31" s="81">
        <f>SUMPRODUCT(C$4:U$4,C31:U31)</f>
        <v>1452</v>
      </c>
      <c r="W31" s="8">
        <v>0.15</v>
      </c>
      <c r="X31" s="39">
        <f>V31*0.15+V31</f>
        <v>1669.8</v>
      </c>
      <c r="Y31" s="40"/>
      <c r="Z31" s="23"/>
      <c r="AA31" s="24">
        <f>X31+Z31-Y31</f>
        <v>1669.8</v>
      </c>
    </row>
    <row r="32" spans="1:27" ht="19.5" thickBot="1">
      <c r="A32" s="22" t="s">
        <v>38</v>
      </c>
      <c r="B32" s="14"/>
      <c r="C32" s="70"/>
      <c r="D32" s="77"/>
      <c r="E32" s="42"/>
      <c r="F32" s="78"/>
      <c r="G32" s="80"/>
      <c r="H32" s="17"/>
      <c r="I32" s="17">
        <v>1</v>
      </c>
      <c r="J32" s="17"/>
      <c r="K32" s="78"/>
      <c r="L32" s="80"/>
      <c r="M32" s="17"/>
      <c r="N32" s="17"/>
      <c r="O32" s="17"/>
      <c r="P32" s="37"/>
      <c r="Q32" s="17"/>
      <c r="R32" s="17"/>
      <c r="S32" s="17"/>
      <c r="T32" s="17"/>
      <c r="U32" s="17"/>
      <c r="V32" s="81">
        <f>SUMPRODUCT(C$4:U$4,C32:U32)</f>
        <v>1452</v>
      </c>
      <c r="W32" s="8"/>
      <c r="X32" s="39"/>
      <c r="Y32" s="40"/>
      <c r="Z32" s="40"/>
      <c r="AA32" s="24">
        <f>X32+Z32-Y32</f>
        <v>0</v>
      </c>
    </row>
    <row r="33" spans="4:27" ht="15">
      <c r="D33" s="43"/>
      <c r="E33" s="43"/>
      <c r="V33" s="36"/>
      <c r="X33" s="36"/>
      <c r="Y33" s="36"/>
      <c r="Z33" s="36"/>
      <c r="AA33" s="36"/>
    </row>
    <row r="34" spans="4:24" ht="15">
      <c r="D34" s="43"/>
      <c r="E34" s="43"/>
      <c r="X34" s="36"/>
    </row>
    <row r="35" spans="4:5" ht="15">
      <c r="D35" s="43"/>
      <c r="E35" s="43"/>
    </row>
    <row r="36" spans="4:5" ht="15">
      <c r="D36" s="43"/>
      <c r="E36" s="4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21.421875" style="0" bestFit="1" customWidth="1"/>
    <col min="2" max="2" width="14.421875" style="0" bestFit="1" customWidth="1"/>
    <col min="3" max="3" width="11.140625" style="0" customWidth="1"/>
  </cols>
  <sheetData>
    <row r="2" spans="1:3" ht="18.75">
      <c r="A2" s="22" t="s">
        <v>5</v>
      </c>
      <c r="B2" s="22" t="s">
        <v>28</v>
      </c>
      <c r="C2" s="25">
        <v>67.36000000000013</v>
      </c>
    </row>
    <row r="3" spans="1:3" ht="18.75">
      <c r="A3" s="22" t="s">
        <v>8</v>
      </c>
      <c r="B3" s="22" t="s">
        <v>28</v>
      </c>
      <c r="C3" s="25">
        <v>61.40000000000009</v>
      </c>
    </row>
    <row r="4" spans="1:3" ht="18.75">
      <c r="A4" s="22" t="s">
        <v>24</v>
      </c>
      <c r="B4" s="21" t="s">
        <v>28</v>
      </c>
      <c r="C4" s="25">
        <v>-101.63999999999987</v>
      </c>
    </row>
    <row r="5" spans="1:3" ht="18.75">
      <c r="A5" s="22" t="s">
        <v>26</v>
      </c>
      <c r="B5" s="22" t="s">
        <v>28</v>
      </c>
      <c r="C5" s="25">
        <v>66.36000000000013</v>
      </c>
    </row>
    <row r="6" spans="1:3" ht="18.75">
      <c r="A6" s="22" t="s">
        <v>6</v>
      </c>
      <c r="B6" s="22" t="s">
        <v>32</v>
      </c>
      <c r="C6" s="25">
        <v>67.40000000000009</v>
      </c>
    </row>
    <row r="7" spans="1:3" ht="18.75">
      <c r="A7" s="22" t="s">
        <v>7</v>
      </c>
      <c r="B7" s="22" t="s">
        <v>29</v>
      </c>
      <c r="C7" s="25">
        <v>67.40000000000009</v>
      </c>
    </row>
    <row r="8" spans="1:3" ht="18.75">
      <c r="A8" s="22" t="s">
        <v>2</v>
      </c>
      <c r="B8" s="22" t="s">
        <v>30</v>
      </c>
      <c r="C8" s="25">
        <v>67.36000000000013</v>
      </c>
    </row>
    <row r="9" spans="1:3" ht="18.75">
      <c r="A9" s="22" t="s">
        <v>1</v>
      </c>
      <c r="B9" s="22" t="s">
        <v>30</v>
      </c>
      <c r="C9" s="25">
        <v>133.76000000000022</v>
      </c>
    </row>
    <row r="10" spans="1:3" ht="18.75">
      <c r="A10" s="22" t="s">
        <v>9</v>
      </c>
      <c r="B10" s="22" t="s">
        <v>30</v>
      </c>
      <c r="C10" s="25">
        <v>67.40000000000009</v>
      </c>
    </row>
    <row r="11" spans="1:3" ht="18.75">
      <c r="A11" s="22" t="s">
        <v>4</v>
      </c>
      <c r="B11" s="22" t="s">
        <v>30</v>
      </c>
      <c r="C11" s="25">
        <v>48.36000000000013</v>
      </c>
    </row>
    <row r="12" spans="1:3" ht="18.75">
      <c r="A12" s="22" t="s">
        <v>25</v>
      </c>
      <c r="B12" s="22" t="s">
        <v>31</v>
      </c>
      <c r="C12" s="25">
        <v>0.40000000000009095</v>
      </c>
    </row>
    <row r="13" spans="1:3" ht="18.75">
      <c r="A13" s="22" t="s">
        <v>0</v>
      </c>
      <c r="B13" s="21" t="s">
        <v>31</v>
      </c>
      <c r="C13" s="25">
        <v>67.36000000000013</v>
      </c>
    </row>
    <row r="14" spans="1:3" ht="18.75">
      <c r="A14" s="22" t="s">
        <v>3</v>
      </c>
      <c r="B14" s="21" t="s">
        <v>31</v>
      </c>
      <c r="C14" s="25">
        <v>67.36000000000013</v>
      </c>
    </row>
    <row r="15" spans="1:3" ht="18.75">
      <c r="A15" s="22" t="s">
        <v>23</v>
      </c>
      <c r="B15" s="21" t="s">
        <v>31</v>
      </c>
      <c r="C15" s="25">
        <v>67.36000000000013</v>
      </c>
    </row>
    <row r="18" ht="102.75">
      <c r="A18" s="35" t="s">
        <v>33</v>
      </c>
    </row>
    <row r="20" ht="15">
      <c r="A20" s="33" t="s">
        <v>34</v>
      </c>
    </row>
    <row r="22" ht="15">
      <c r="A22" s="33" t="s">
        <v>35</v>
      </c>
    </row>
    <row r="24" ht="15">
      <c r="A24" s="33" t="s">
        <v>36</v>
      </c>
    </row>
    <row r="25" ht="15">
      <c r="A25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="25" zoomScaleNormal="25" zoomScalePageLayoutView="0" workbookViewId="0" topLeftCell="A1">
      <selection activeCell="B3" sqref="B3"/>
    </sheetView>
  </sheetViews>
  <sheetFormatPr defaultColWidth="9.140625" defaultRowHeight="15"/>
  <cols>
    <col min="1" max="1" width="60.7109375" style="0" bestFit="1" customWidth="1"/>
    <col min="2" max="2" width="18.8515625" style="0" bestFit="1" customWidth="1"/>
    <col min="3" max="3" width="19.140625" style="0" bestFit="1" customWidth="1"/>
  </cols>
  <sheetData>
    <row r="1" spans="1:3" s="27" customFormat="1" ht="129.75" customHeight="1" thickBot="1">
      <c r="A1" s="30" t="s">
        <v>1</v>
      </c>
      <c r="B1" s="29" t="s">
        <v>30</v>
      </c>
      <c r="C1" s="28">
        <v>133.76</v>
      </c>
    </row>
    <row r="2" spans="1:3" s="27" customFormat="1" ht="129.75" customHeight="1" thickBot="1">
      <c r="A2" s="30" t="s">
        <v>26</v>
      </c>
      <c r="B2" s="29" t="s">
        <v>28</v>
      </c>
      <c r="C2" s="28">
        <v>66.36000000000013</v>
      </c>
    </row>
    <row r="3" spans="1:3" s="27" customFormat="1" ht="129.75" customHeight="1" thickBot="1">
      <c r="A3" s="30" t="s">
        <v>23</v>
      </c>
      <c r="B3" s="26" t="s">
        <v>28</v>
      </c>
      <c r="C3" s="28">
        <v>67.36000000000013</v>
      </c>
    </row>
    <row r="4" spans="1:3" s="27" customFormat="1" ht="129.75" customHeight="1" thickBot="1">
      <c r="A4" s="30" t="s">
        <v>5</v>
      </c>
      <c r="B4" s="29" t="s">
        <v>28</v>
      </c>
      <c r="C4" s="28">
        <v>67.36000000000013</v>
      </c>
    </row>
    <row r="5" spans="1:3" s="27" customFormat="1" ht="129.75" customHeight="1" thickBot="1">
      <c r="A5" s="31" t="s">
        <v>8</v>
      </c>
      <c r="B5" s="29" t="s">
        <v>28</v>
      </c>
      <c r="C5" s="28">
        <v>61.40000000000009</v>
      </c>
    </row>
    <row r="6" spans="1:3" s="27" customFormat="1" ht="129.75" customHeight="1" thickBot="1">
      <c r="A6" s="32" t="s">
        <v>24</v>
      </c>
      <c r="B6" s="26" t="s">
        <v>28</v>
      </c>
      <c r="C6" s="28">
        <v>-101.63999999999987</v>
      </c>
    </row>
    <row r="7" spans="1:3" s="27" customFormat="1" ht="129.75" customHeight="1" thickBot="1">
      <c r="A7" s="31" t="s">
        <v>6</v>
      </c>
      <c r="B7" s="29" t="s">
        <v>32</v>
      </c>
      <c r="C7" s="28">
        <v>67.40000000000009</v>
      </c>
    </row>
    <row r="8" spans="1:3" ht="129.75" customHeight="1" thickBot="1">
      <c r="A8" s="30" t="s">
        <v>7</v>
      </c>
      <c r="B8" s="29" t="s">
        <v>29</v>
      </c>
      <c r="C8" s="28">
        <v>67.40000000000009</v>
      </c>
    </row>
    <row r="9" spans="1:3" ht="129.75" customHeight="1" thickBot="1">
      <c r="A9" s="30" t="s">
        <v>4</v>
      </c>
      <c r="B9" s="29" t="s">
        <v>30</v>
      </c>
      <c r="C9" s="28">
        <v>48.36000000000013</v>
      </c>
    </row>
    <row r="10" spans="1:3" ht="129.75" customHeight="1" thickBot="1">
      <c r="A10" s="30" t="s">
        <v>9</v>
      </c>
      <c r="B10" s="29" t="s">
        <v>30</v>
      </c>
      <c r="C10" s="28">
        <v>67.40000000000009</v>
      </c>
    </row>
    <row r="11" spans="1:3" ht="129.75" customHeight="1" thickBot="1">
      <c r="A11" s="30" t="s">
        <v>0</v>
      </c>
      <c r="B11" s="29" t="s">
        <v>30</v>
      </c>
      <c r="C11" s="28">
        <v>67.36000000000013</v>
      </c>
    </row>
    <row r="12" spans="1:3" ht="129.75" customHeight="1" thickBot="1">
      <c r="A12" s="30" t="s">
        <v>25</v>
      </c>
      <c r="B12" s="29" t="s">
        <v>31</v>
      </c>
      <c r="C12" s="28">
        <v>0.40000000000009095</v>
      </c>
    </row>
    <row r="13" spans="1:3" ht="129.75" customHeight="1" thickBot="1">
      <c r="A13" s="30" t="s">
        <v>2</v>
      </c>
      <c r="B13" s="29" t="s">
        <v>27</v>
      </c>
      <c r="C13" s="28">
        <v>67.36000000000013</v>
      </c>
    </row>
    <row r="14" spans="1:3" ht="129.75" customHeight="1" thickBot="1">
      <c r="A14" s="30" t="s">
        <v>3</v>
      </c>
      <c r="B14" s="26" t="s">
        <v>31</v>
      </c>
      <c r="C14" s="28">
        <v>67.36000000000013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2011-03-07T04:50:32Z</cp:lastPrinted>
  <dcterms:created xsi:type="dcterms:W3CDTF">2010-10-18T17:49:30Z</dcterms:created>
  <dcterms:modified xsi:type="dcterms:W3CDTF">2011-03-29T18:27:17Z</dcterms:modified>
  <cp:category/>
  <cp:version/>
  <cp:contentType/>
  <cp:contentStatus/>
</cp:coreProperties>
</file>