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<sst xmlns="http://schemas.openxmlformats.org/spreadsheetml/2006/main" count="185" uniqueCount="171">
  <si>
    <t>модель</t>
  </si>
  <si>
    <t>ник</t>
  </si>
  <si>
    <t>цена</t>
  </si>
  <si>
    <t>итого</t>
  </si>
  <si>
    <t>орг</t>
  </si>
  <si>
    <t>сдано</t>
  </si>
  <si>
    <t>цена с орг</t>
  </si>
  <si>
    <t>транс</t>
  </si>
  <si>
    <t>долг</t>
  </si>
  <si>
    <t>арт/размер/цвет</t>
  </si>
  <si>
    <t>Южанка</t>
  </si>
  <si>
    <t>Ястребинка</t>
  </si>
  <si>
    <t>silver</t>
  </si>
  <si>
    <t>businka s</t>
  </si>
  <si>
    <t xml:space="preserve">Михрютка -ник Уз 
Рыжий Гном/соорг Белая ворона-ник Орга 
ЭКОмодная одежда-название СП 
-ФИО УЗ 
Барнаул-город УЗ 
-телефон УЗ 
</t>
  </si>
  <si>
    <t>Блуза Дива</t>
  </si>
  <si>
    <t>неизвестна</t>
  </si>
  <si>
    <t>Сарафан Креш</t>
  </si>
  <si>
    <t>Танич7</t>
  </si>
  <si>
    <t>Юбка Креш</t>
  </si>
  <si>
    <t>Blink</t>
  </si>
  <si>
    <t>Брюки Шарм-3 женские</t>
  </si>
  <si>
    <t>074773</t>
  </si>
  <si>
    <t>lentos</t>
  </si>
  <si>
    <t>Белая ворона</t>
  </si>
  <si>
    <t>Топ Розалия</t>
  </si>
  <si>
    <t>Платье Ливия</t>
  </si>
  <si>
    <t>073998</t>
  </si>
  <si>
    <t>078436</t>
  </si>
  <si>
    <t>olgaos</t>
  </si>
  <si>
    <t>056374</t>
  </si>
  <si>
    <t>2536 M тк 325 бел</t>
  </si>
  <si>
    <t>1454 р46-48 тк 325 бел</t>
  </si>
  <si>
    <t>Юбка Ультра</t>
  </si>
  <si>
    <t>089931</t>
  </si>
  <si>
    <t>3943 170-92-100 тк 1868 кор</t>
  </si>
  <si>
    <t>Туника Ирис</t>
  </si>
  <si>
    <t>082681</t>
  </si>
  <si>
    <t>Сарафан Агния</t>
  </si>
  <si>
    <t>076470</t>
  </si>
  <si>
    <t>3525 170-92-100 тк 1481 борд</t>
  </si>
  <si>
    <t>Брюки Елена-2 женские</t>
  </si>
  <si>
    <t>079668</t>
  </si>
  <si>
    <t>3598 170-92-100 тк 325 бел</t>
  </si>
  <si>
    <t>080087</t>
  </si>
  <si>
    <t>3650 M тк 1573 черн</t>
  </si>
  <si>
    <t>Николь</t>
  </si>
  <si>
    <t>Пиджак Рио-2 мужской</t>
  </si>
  <si>
    <t>086933</t>
  </si>
  <si>
    <t>Викулька-Алька</t>
  </si>
  <si>
    <t>Штора на пуговицах</t>
  </si>
  <si>
    <t>066341</t>
  </si>
  <si>
    <t>Юбка Палермо</t>
  </si>
  <si>
    <t>085138</t>
  </si>
  <si>
    <t>Сумка Этно-Орнамент</t>
  </si>
  <si>
    <t>040028</t>
  </si>
  <si>
    <t>1993 тк 213 натур</t>
  </si>
  <si>
    <t>Буколика</t>
  </si>
  <si>
    <t>Топ Жемчужина</t>
  </si>
  <si>
    <t>087874</t>
  </si>
  <si>
    <t>4040 170-88-96 тк 249/1 натуральный</t>
  </si>
  <si>
    <t>083981</t>
  </si>
  <si>
    <t>2937 S тк 2686 св. горчичный</t>
  </si>
  <si>
    <t>Сумка Этно-Барсы</t>
  </si>
  <si>
    <t>040029</t>
  </si>
  <si>
    <t>1992 тк 213 натур</t>
  </si>
  <si>
    <t>Tokko</t>
  </si>
  <si>
    <t>079145</t>
  </si>
  <si>
    <t>3500 170-96-104 тк 2284 св.кор</t>
  </si>
  <si>
    <t>Блуза Вишневый сад</t>
  </si>
  <si>
    <t>080589</t>
  </si>
  <si>
    <t>3334 XL тк 324 черн</t>
  </si>
  <si>
    <t>Брюки Стрит женские</t>
  </si>
  <si>
    <t>083505</t>
  </si>
  <si>
    <t>3794 164-108-116 тк 2645 син</t>
  </si>
  <si>
    <t>Блуза Женева-2</t>
  </si>
  <si>
    <t>071666</t>
  </si>
  <si>
    <t>3351 3XL тк 2285 виноград</t>
  </si>
  <si>
    <t>075083</t>
  </si>
  <si>
    <t>Deseo</t>
  </si>
  <si>
    <t>ZAGO</t>
  </si>
  <si>
    <t>Топ Марэ</t>
  </si>
  <si>
    <t>085519</t>
  </si>
  <si>
    <t>Юбка Сальса</t>
  </si>
  <si>
    <t>086402</t>
  </si>
  <si>
    <t>2929 L тк 916 лазур</t>
  </si>
  <si>
    <t>Evka_86</t>
  </si>
  <si>
    <t>Брюки Оливер-2 мужские</t>
  </si>
  <si>
    <t>074951</t>
  </si>
  <si>
    <t>3452 L тк 1573 черн</t>
  </si>
  <si>
    <t>natalia kapustinskaja</t>
  </si>
  <si>
    <t>Брюки Ирис женские</t>
  </si>
  <si>
    <t>070412</t>
  </si>
  <si>
    <t>Kamilla)</t>
  </si>
  <si>
    <t>Платье Палермо</t>
  </si>
  <si>
    <t>058170</t>
  </si>
  <si>
    <t>2718 170-96-104 тк 325 бел</t>
  </si>
  <si>
    <t>086967</t>
  </si>
  <si>
    <t>3904 170-92-100 тк 2852 синий меланж</t>
  </si>
  <si>
    <t>-Irisha--</t>
  </si>
  <si>
    <t>Блуза Луиза</t>
  </si>
  <si>
    <t>086833</t>
  </si>
  <si>
    <t>3865 170-84-92 тк 2057/325 сер/бел</t>
  </si>
  <si>
    <t>Сорочка Тайм мужская</t>
  </si>
  <si>
    <t>086941</t>
  </si>
  <si>
    <t>3893 р.41 тк 2857/479 голуб-нат клетка/натур</t>
  </si>
  <si>
    <t>Джинсы Форвард мужские</t>
  </si>
  <si>
    <t>080374</t>
  </si>
  <si>
    <t>2182 176-92-80 тк 1402 нат</t>
  </si>
  <si>
    <t>Сорочка Алано-2 мужская</t>
  </si>
  <si>
    <t>086992</t>
  </si>
  <si>
    <t>3768 р.39 тк 2849/2855 голуб фон бело-кор полоса</t>
  </si>
  <si>
    <t>086935</t>
  </si>
  <si>
    <t>3848 M тк 2850 натуральный</t>
  </si>
  <si>
    <t>Сорочка Оливер мужская</t>
  </si>
  <si>
    <t>073975</t>
  </si>
  <si>
    <t>2923 р.40 тк 325 бел</t>
  </si>
  <si>
    <t>Брюки Оскар мужские</t>
  </si>
  <si>
    <t>084823</t>
  </si>
  <si>
    <t>3917 182-92-80 тк.2850 натур</t>
  </si>
  <si>
    <t>071163</t>
  </si>
  <si>
    <t>3310 170-92-100 тк 1702 мол перец</t>
  </si>
  <si>
    <t>027927</t>
  </si>
  <si>
    <t>1454 р46-48 тк 479 натур</t>
  </si>
  <si>
    <t>Сорочка Стивен мужская</t>
  </si>
  <si>
    <t>078150</t>
  </si>
  <si>
    <t>3428 р.42 тк 221 белый</t>
  </si>
  <si>
    <t>Юлия Куликова</t>
  </si>
  <si>
    <t>Юбка Вальс-3</t>
  </si>
  <si>
    <t>084579</t>
  </si>
  <si>
    <t>2932 М тк 1475 коралл</t>
  </si>
  <si>
    <t>3893 р.42 тк 2857/479 голуб-нат клетка/натур</t>
  </si>
  <si>
    <t>ОЛЬГУНЯ70</t>
  </si>
  <si>
    <t>086831</t>
  </si>
  <si>
    <t>3865 170-92-100 тк 2057/325 сер/бел</t>
  </si>
  <si>
    <t>Жакет Стефани</t>
  </si>
  <si>
    <t>088345</t>
  </si>
  <si>
    <t>3967 L тк 1953 кор</t>
  </si>
  <si>
    <t>056279</t>
  </si>
  <si>
    <t>2536  S тк 1356 фреза</t>
  </si>
  <si>
    <t>Блуза Блюз</t>
  </si>
  <si>
    <t>062558</t>
  </si>
  <si>
    <t>2944 170-88-96 тк 916 лазур</t>
  </si>
  <si>
    <t>Топ Милонго</t>
  </si>
  <si>
    <t>089908</t>
  </si>
  <si>
    <t>3898 S тк 2957 мастика</t>
  </si>
  <si>
    <t>Топ Авио</t>
  </si>
  <si>
    <t>086924</t>
  </si>
  <si>
    <t>3660 170-88-96 тк 765 бирюза</t>
  </si>
  <si>
    <t>084512</t>
  </si>
  <si>
    <t>3616 170-88-96 тк 2058 серебро</t>
  </si>
  <si>
    <t>085399</t>
  </si>
  <si>
    <t>3943 170-88-96 тк 2343 беж</t>
  </si>
  <si>
    <t>Джинсы Турин женские</t>
  </si>
  <si>
    <t>079026</t>
  </si>
  <si>
    <t>2984 170-96-104 тк 2645 син</t>
  </si>
  <si>
    <t>3500 170-92-100  тк 2057 сер</t>
  </si>
  <si>
    <t xml:space="preserve">2937 M тк 479/1 нат </t>
  </si>
  <si>
    <t>1583 170-92-100 тк.2619 розово-пепельн.</t>
  </si>
  <si>
    <t xml:space="preserve">3848 XXL тк 2850 натуральн </t>
  </si>
  <si>
    <t xml:space="preserve">2889 S тк 2643 какао </t>
  </si>
  <si>
    <r>
      <t xml:space="preserve">2889 S тк </t>
    </r>
    <r>
      <rPr>
        <sz val="10"/>
        <rFont val="Arial"/>
        <family val="2"/>
      </rPr>
      <t>2643 какао</t>
    </r>
  </si>
  <si>
    <t xml:space="preserve">3310 170-92-104 тк 1702 мол перец </t>
  </si>
  <si>
    <r>
      <t xml:space="preserve">3616 170-96-104  </t>
    </r>
    <r>
      <rPr>
        <sz val="10"/>
        <rFont val="Arial Cyr"/>
        <family val="0"/>
      </rPr>
      <t xml:space="preserve">тк </t>
    </r>
    <r>
      <rPr>
        <sz val="10"/>
        <rFont val="Arial"/>
        <family val="2"/>
      </rPr>
      <t>2058 серебро</t>
    </r>
  </si>
  <si>
    <t xml:space="preserve">3500 170-92-100  тк 1572 капуч </t>
  </si>
  <si>
    <t>Жакет Либеро</t>
  </si>
  <si>
    <t>085438</t>
  </si>
  <si>
    <t>2984 S тк 325 бел</t>
  </si>
  <si>
    <t>старая цена</t>
  </si>
  <si>
    <t>1046 140*270 тк 2175 фиалка 4 штуки</t>
  </si>
  <si>
    <t>свой долг учла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</si>
</sst>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0.0;[Red]\-0.0"/>
    <numFmt numFmtId="182" formatCode="0;[Red]\-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b/>
      <sz val="50"/>
      <name val="Verdana"/>
      <family val="2"/>
    </font>
    <font>
      <b/>
      <sz val="6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left"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7" applyFont="1" applyAlignment="1">
      <alignment horizontal="center"/>
    </xf>
    <xf numFmtId="169" fontId="0" fillId="0" borderId="10" xfId="0" applyNumberForma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69" fontId="0" fillId="0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1">
      <pane xSplit="2" topLeftCell="C1" activePane="topRight" state="frozen"/>
      <selection pane="topLeft" activeCell="A11" sqref="A11"/>
      <selection pane="topRight" activeCell="N24" sqref="N24"/>
    </sheetView>
  </sheetViews>
  <sheetFormatPr defaultColWidth="9.00390625" defaultRowHeight="12.75"/>
  <cols>
    <col min="1" max="1" width="0" style="0" hidden="1" customWidth="1"/>
    <col min="2" max="2" width="21.875" style="14" bestFit="1" customWidth="1"/>
    <col min="3" max="3" width="27.75390625" style="3" customWidth="1"/>
    <col min="4" max="4" width="17.00390625" style="0" hidden="1" customWidth="1"/>
    <col min="5" max="5" width="40.00390625" style="0" customWidth="1"/>
    <col min="6" max="7" width="11.875" style="19" customWidth="1"/>
    <col min="8" max="8" width="10.375" style="20" customWidth="1"/>
    <col min="9" max="9" width="13.00390625" style="1" customWidth="1"/>
    <col min="10" max="10" width="10.75390625" style="0" bestFit="1" customWidth="1"/>
    <col min="11" max="12" width="9.125" style="0" customWidth="1"/>
  </cols>
  <sheetData>
    <row r="2" spans="2:13" ht="12.75">
      <c r="B2" s="10" t="s">
        <v>1</v>
      </c>
      <c r="C2" s="13" t="s">
        <v>0</v>
      </c>
      <c r="D2" s="10"/>
      <c r="E2" s="10" t="s">
        <v>9</v>
      </c>
      <c r="F2" s="7" t="s">
        <v>2</v>
      </c>
      <c r="G2" s="7" t="s">
        <v>168</v>
      </c>
      <c r="H2" s="17" t="s">
        <v>4</v>
      </c>
      <c r="I2" s="11" t="s">
        <v>6</v>
      </c>
      <c r="J2" s="12" t="s">
        <v>3</v>
      </c>
      <c r="K2" s="13" t="s">
        <v>5</v>
      </c>
      <c r="L2" s="13" t="s">
        <v>7</v>
      </c>
      <c r="M2" s="13" t="s">
        <v>8</v>
      </c>
    </row>
    <row r="3" spans="1:14" ht="32.25" customHeight="1">
      <c r="A3">
        <v>1</v>
      </c>
      <c r="B3" s="2" t="s">
        <v>10</v>
      </c>
      <c r="C3" s="30" t="s">
        <v>26</v>
      </c>
      <c r="D3" s="23" t="s">
        <v>27</v>
      </c>
      <c r="E3" s="29" t="s">
        <v>156</v>
      </c>
      <c r="F3" s="15">
        <v>2100</v>
      </c>
      <c r="G3" s="15"/>
      <c r="H3" s="18">
        <v>0.15</v>
      </c>
      <c r="I3" s="5">
        <f>F3*0.15+F3</f>
        <v>2415</v>
      </c>
      <c r="J3" s="4">
        <f>I3</f>
        <v>2415</v>
      </c>
      <c r="K3" s="4"/>
      <c r="L3" s="6"/>
      <c r="M3" s="7">
        <f>J3+L3-K3</f>
        <v>2415</v>
      </c>
      <c r="N3" s="3"/>
    </row>
    <row r="4" spans="1:14" ht="30" customHeight="1">
      <c r="A4">
        <v>5</v>
      </c>
      <c r="B4" s="2" t="s">
        <v>29</v>
      </c>
      <c r="C4" s="30" t="s">
        <v>15</v>
      </c>
      <c r="D4" s="23" t="s">
        <v>30</v>
      </c>
      <c r="E4" s="16" t="s">
        <v>31</v>
      </c>
      <c r="F4" s="15">
        <v>990</v>
      </c>
      <c r="G4" s="15"/>
      <c r="H4" s="18">
        <v>0.15</v>
      </c>
      <c r="I4" s="5">
        <f aca="true" t="shared" si="0" ref="I4:I39">F4*0.15+F4</f>
        <v>1138.5</v>
      </c>
      <c r="J4" s="4">
        <f>I4+I5</f>
        <v>2116</v>
      </c>
      <c r="K4" s="4"/>
      <c r="L4" s="6"/>
      <c r="M4" s="7">
        <f aca="true" t="shared" si="1" ref="M4:M39">J4+L4-K4</f>
        <v>2116</v>
      </c>
      <c r="N4" s="3"/>
    </row>
    <row r="5" spans="1:14" ht="30" customHeight="1">
      <c r="A5">
        <v>6</v>
      </c>
      <c r="B5" s="2"/>
      <c r="C5" s="30" t="s">
        <v>19</v>
      </c>
      <c r="D5" s="23" t="s">
        <v>22</v>
      </c>
      <c r="E5" s="16" t="s">
        <v>32</v>
      </c>
      <c r="F5" s="15">
        <v>850</v>
      </c>
      <c r="G5" s="15"/>
      <c r="H5" s="18">
        <v>0.15</v>
      </c>
      <c r="I5" s="5">
        <f t="shared" si="0"/>
        <v>977.5</v>
      </c>
      <c r="J5" s="4"/>
      <c r="K5" s="4"/>
      <c r="L5" s="6"/>
      <c r="M5" s="7"/>
      <c r="N5" s="3"/>
    </row>
    <row r="6" spans="1:14" ht="30" customHeight="1">
      <c r="A6">
        <v>7</v>
      </c>
      <c r="B6" s="2" t="s">
        <v>20</v>
      </c>
      <c r="C6" s="30" t="s">
        <v>33</v>
      </c>
      <c r="D6" s="23" t="s">
        <v>34</v>
      </c>
      <c r="E6" s="16" t="s">
        <v>35</v>
      </c>
      <c r="F6" s="37">
        <v>1800</v>
      </c>
      <c r="G6" s="15">
        <v>1150</v>
      </c>
      <c r="H6" s="18">
        <v>0.15</v>
      </c>
      <c r="I6" s="5">
        <f t="shared" si="0"/>
        <v>2070</v>
      </c>
      <c r="J6" s="4">
        <f>I6+I7+I8+I9+I10+I11</f>
        <v>9131</v>
      </c>
      <c r="K6" s="4"/>
      <c r="L6" s="6"/>
      <c r="M6" s="7">
        <f t="shared" si="1"/>
        <v>9131</v>
      </c>
      <c r="N6" s="3"/>
    </row>
    <row r="7" spans="1:14" ht="30" customHeight="1">
      <c r="A7">
        <v>8</v>
      </c>
      <c r="B7" s="2"/>
      <c r="C7" s="30" t="s">
        <v>36</v>
      </c>
      <c r="D7" s="23" t="s">
        <v>78</v>
      </c>
      <c r="E7" s="24" t="s">
        <v>157</v>
      </c>
      <c r="F7" s="15">
        <v>1350</v>
      </c>
      <c r="G7" s="15"/>
      <c r="H7" s="18">
        <v>0.15</v>
      </c>
      <c r="I7" s="5">
        <f t="shared" si="0"/>
        <v>1552.5</v>
      </c>
      <c r="J7" s="4"/>
      <c r="K7" s="4"/>
      <c r="L7" s="6"/>
      <c r="M7" s="7"/>
      <c r="N7" s="3"/>
    </row>
    <row r="8" spans="1:14" ht="30" customHeight="1">
      <c r="A8">
        <v>9</v>
      </c>
      <c r="B8" s="2"/>
      <c r="C8" s="30" t="s">
        <v>17</v>
      </c>
      <c r="D8" s="23" t="s">
        <v>37</v>
      </c>
      <c r="E8" s="29" t="s">
        <v>158</v>
      </c>
      <c r="F8" s="15">
        <v>990</v>
      </c>
      <c r="G8" s="15"/>
      <c r="H8" s="18">
        <v>0.15</v>
      </c>
      <c r="I8" s="5">
        <f t="shared" si="0"/>
        <v>1138.5</v>
      </c>
      <c r="J8" s="4"/>
      <c r="K8" s="4"/>
      <c r="L8" s="6"/>
      <c r="M8" s="7"/>
      <c r="N8" s="3"/>
    </row>
    <row r="9" spans="1:14" ht="30" customHeight="1">
      <c r="A9">
        <v>10</v>
      </c>
      <c r="B9" s="2"/>
      <c r="C9" s="30" t="s">
        <v>38</v>
      </c>
      <c r="D9" s="23" t="s">
        <v>39</v>
      </c>
      <c r="E9" s="16" t="s">
        <v>40</v>
      </c>
      <c r="F9" s="15">
        <v>1450</v>
      </c>
      <c r="G9" s="15"/>
      <c r="H9" s="18">
        <v>0.15</v>
      </c>
      <c r="I9" s="5">
        <f t="shared" si="0"/>
        <v>1667.5</v>
      </c>
      <c r="J9" s="4"/>
      <c r="K9" s="4"/>
      <c r="L9" s="6"/>
      <c r="M9" s="7"/>
      <c r="N9" s="3"/>
    </row>
    <row r="10" spans="1:14" ht="30" customHeight="1">
      <c r="A10">
        <v>11</v>
      </c>
      <c r="B10" s="2"/>
      <c r="C10" s="30" t="s">
        <v>41</v>
      </c>
      <c r="D10" s="23" t="s">
        <v>97</v>
      </c>
      <c r="E10" s="16" t="s">
        <v>98</v>
      </c>
      <c r="F10" s="15">
        <v>1500</v>
      </c>
      <c r="G10" s="15"/>
      <c r="H10" s="18">
        <v>0.15</v>
      </c>
      <c r="I10" s="5">
        <f t="shared" si="0"/>
        <v>1725</v>
      </c>
      <c r="J10" s="4"/>
      <c r="K10" s="4"/>
      <c r="L10" s="6"/>
      <c r="M10" s="7"/>
      <c r="N10" s="3"/>
    </row>
    <row r="11" spans="2:14" ht="30" customHeight="1">
      <c r="B11" s="2"/>
      <c r="C11" s="30" t="s">
        <v>19</v>
      </c>
      <c r="D11" s="23" t="s">
        <v>122</v>
      </c>
      <c r="E11" s="16" t="s">
        <v>123</v>
      </c>
      <c r="F11" s="15">
        <v>850</v>
      </c>
      <c r="G11" s="15"/>
      <c r="H11" s="18">
        <v>0.15</v>
      </c>
      <c r="I11" s="5">
        <f t="shared" si="0"/>
        <v>977.5</v>
      </c>
      <c r="J11" s="4"/>
      <c r="K11" s="4"/>
      <c r="L11" s="6"/>
      <c r="M11" s="7"/>
      <c r="N11" s="3"/>
    </row>
    <row r="12" spans="1:14" ht="30" customHeight="1">
      <c r="A12">
        <v>12</v>
      </c>
      <c r="B12" s="26" t="s">
        <v>18</v>
      </c>
      <c r="C12" s="30" t="s">
        <v>25</v>
      </c>
      <c r="D12" s="23" t="s">
        <v>42</v>
      </c>
      <c r="E12" s="16" t="s">
        <v>43</v>
      </c>
      <c r="F12" s="15">
        <v>750</v>
      </c>
      <c r="G12" s="15"/>
      <c r="H12" s="18">
        <v>0.15</v>
      </c>
      <c r="I12" s="5">
        <f t="shared" si="0"/>
        <v>862.5</v>
      </c>
      <c r="J12" s="4">
        <f>I12+I13</f>
        <v>2357.5</v>
      </c>
      <c r="K12" s="4"/>
      <c r="L12" s="6"/>
      <c r="M12" s="7">
        <f t="shared" si="1"/>
        <v>2357.5</v>
      </c>
      <c r="N12" s="3"/>
    </row>
    <row r="13" spans="1:14" ht="30" customHeight="1">
      <c r="A13">
        <v>13</v>
      </c>
      <c r="B13" s="2"/>
      <c r="C13" s="30" t="s">
        <v>21</v>
      </c>
      <c r="D13" s="23" t="s">
        <v>44</v>
      </c>
      <c r="E13" s="16" t="s">
        <v>45</v>
      </c>
      <c r="F13" s="15">
        <v>1300</v>
      </c>
      <c r="G13" s="15"/>
      <c r="H13" s="18">
        <v>0.15</v>
      </c>
      <c r="I13" s="5">
        <f t="shared" si="0"/>
        <v>1495</v>
      </c>
      <c r="J13" s="4"/>
      <c r="K13" s="4"/>
      <c r="L13" s="6"/>
      <c r="M13" s="7"/>
      <c r="N13" s="3"/>
    </row>
    <row r="14" spans="1:14" ht="32.25" customHeight="1">
      <c r="A14">
        <v>14</v>
      </c>
      <c r="B14" s="2" t="s">
        <v>46</v>
      </c>
      <c r="C14" s="30" t="s">
        <v>47</v>
      </c>
      <c r="D14" s="23" t="s">
        <v>48</v>
      </c>
      <c r="E14" s="24" t="s">
        <v>159</v>
      </c>
      <c r="F14" s="37">
        <v>2900</v>
      </c>
      <c r="G14" s="15">
        <v>2600</v>
      </c>
      <c r="H14" s="18">
        <v>0.15</v>
      </c>
      <c r="I14" s="5">
        <f t="shared" si="0"/>
        <v>3335</v>
      </c>
      <c r="J14" s="4">
        <f>I14</f>
        <v>3335</v>
      </c>
      <c r="K14" s="4"/>
      <c r="L14" s="6"/>
      <c r="M14" s="7">
        <f t="shared" si="1"/>
        <v>3335</v>
      </c>
      <c r="N14" s="3"/>
    </row>
    <row r="15" spans="2:14" ht="32.25" customHeight="1">
      <c r="B15" s="2" t="s">
        <v>49</v>
      </c>
      <c r="C15" s="30" t="s">
        <v>50</v>
      </c>
      <c r="D15" s="23" t="s">
        <v>51</v>
      </c>
      <c r="E15" s="21" t="s">
        <v>169</v>
      </c>
      <c r="F15" s="15">
        <v>4600</v>
      </c>
      <c r="G15" s="15"/>
      <c r="H15" s="18">
        <v>0.15</v>
      </c>
      <c r="I15" s="5">
        <f t="shared" si="0"/>
        <v>5290</v>
      </c>
      <c r="J15" s="4">
        <f>I15</f>
        <v>5290</v>
      </c>
      <c r="K15" s="4"/>
      <c r="L15" s="6"/>
      <c r="M15" s="7">
        <f t="shared" si="1"/>
        <v>5290</v>
      </c>
      <c r="N15" s="3"/>
    </row>
    <row r="16" spans="1:14" ht="30" customHeight="1">
      <c r="A16">
        <v>19</v>
      </c>
      <c r="B16" s="2" t="s">
        <v>23</v>
      </c>
      <c r="C16" s="30" t="s">
        <v>52</v>
      </c>
      <c r="D16" s="23" t="s">
        <v>53</v>
      </c>
      <c r="E16" s="21" t="s">
        <v>160</v>
      </c>
      <c r="F16" s="15">
        <v>1850</v>
      </c>
      <c r="G16" s="15"/>
      <c r="H16" s="18">
        <v>0.15</v>
      </c>
      <c r="I16" s="5">
        <f t="shared" si="0"/>
        <v>2127.5</v>
      </c>
      <c r="J16" s="4">
        <f>I16+I17</f>
        <v>2921</v>
      </c>
      <c r="K16" s="4"/>
      <c r="L16" s="6"/>
      <c r="M16" s="7">
        <f t="shared" si="1"/>
        <v>2921</v>
      </c>
      <c r="N16" s="3"/>
    </row>
    <row r="17" spans="1:14" ht="30" customHeight="1">
      <c r="A17">
        <v>20</v>
      </c>
      <c r="B17" s="2"/>
      <c r="C17" s="31" t="s">
        <v>54</v>
      </c>
      <c r="D17" s="23" t="s">
        <v>55</v>
      </c>
      <c r="E17" s="21" t="s">
        <v>56</v>
      </c>
      <c r="F17" s="15">
        <v>690</v>
      </c>
      <c r="G17" s="15"/>
      <c r="H17" s="18">
        <v>0.15</v>
      </c>
      <c r="I17" s="5">
        <f t="shared" si="0"/>
        <v>793.5</v>
      </c>
      <c r="J17" s="4"/>
      <c r="K17" s="4"/>
      <c r="L17" s="6"/>
      <c r="M17" s="7"/>
      <c r="N17" s="3"/>
    </row>
    <row r="18" spans="1:14" ht="30" customHeight="1">
      <c r="A18">
        <v>21</v>
      </c>
      <c r="B18" s="26" t="s">
        <v>57</v>
      </c>
      <c r="C18" s="30" t="s">
        <v>58</v>
      </c>
      <c r="D18" s="23" t="s">
        <v>59</v>
      </c>
      <c r="E18" s="24" t="s">
        <v>60</v>
      </c>
      <c r="F18" s="15">
        <v>1100</v>
      </c>
      <c r="G18" s="15"/>
      <c r="H18" s="18">
        <v>0.15</v>
      </c>
      <c r="I18" s="5">
        <f t="shared" si="0"/>
        <v>1265</v>
      </c>
      <c r="J18" s="4">
        <f>I18+I19+I20+I21+I22</f>
        <v>6762</v>
      </c>
      <c r="K18" s="4"/>
      <c r="L18" s="6"/>
      <c r="M18" s="7">
        <f t="shared" si="1"/>
        <v>6762</v>
      </c>
      <c r="N18" s="3"/>
    </row>
    <row r="19" spans="1:14" ht="30" customHeight="1">
      <c r="A19">
        <v>22</v>
      </c>
      <c r="B19" s="2"/>
      <c r="C19" s="30" t="s">
        <v>36</v>
      </c>
      <c r="D19" s="23" t="s">
        <v>61</v>
      </c>
      <c r="E19" s="24" t="s">
        <v>62</v>
      </c>
      <c r="F19" s="15">
        <v>1350</v>
      </c>
      <c r="G19" s="15"/>
      <c r="H19" s="18">
        <v>0.15</v>
      </c>
      <c r="I19" s="5">
        <f t="shared" si="0"/>
        <v>1552.5</v>
      </c>
      <c r="J19" s="4"/>
      <c r="K19" s="4"/>
      <c r="L19" s="6"/>
      <c r="M19" s="7"/>
      <c r="N19" s="3"/>
    </row>
    <row r="20" spans="1:14" ht="30" customHeight="1">
      <c r="A20">
        <v>23</v>
      </c>
      <c r="B20" s="2"/>
      <c r="C20" s="31" t="s">
        <v>63</v>
      </c>
      <c r="D20" s="22" t="s">
        <v>64</v>
      </c>
      <c r="E20" s="24" t="s">
        <v>65</v>
      </c>
      <c r="F20" s="15">
        <v>690</v>
      </c>
      <c r="G20" s="15"/>
      <c r="H20" s="18">
        <v>0.15</v>
      </c>
      <c r="I20" s="5">
        <f t="shared" si="0"/>
        <v>793.5</v>
      </c>
      <c r="J20" s="4"/>
      <c r="K20" s="4"/>
      <c r="L20" s="6"/>
      <c r="M20" s="7"/>
      <c r="N20" s="3"/>
    </row>
    <row r="21" spans="2:14" ht="30" customHeight="1">
      <c r="B21" s="2"/>
      <c r="C21" s="31" t="s">
        <v>114</v>
      </c>
      <c r="D21" s="22" t="s">
        <v>115</v>
      </c>
      <c r="E21" s="24" t="s">
        <v>116</v>
      </c>
      <c r="F21" s="15">
        <v>990</v>
      </c>
      <c r="G21" s="15"/>
      <c r="H21" s="18">
        <v>0.15</v>
      </c>
      <c r="I21" s="5">
        <f t="shared" si="0"/>
        <v>1138.5</v>
      </c>
      <c r="J21" s="4"/>
      <c r="K21" s="4"/>
      <c r="L21" s="6"/>
      <c r="M21" s="7"/>
      <c r="N21" s="3"/>
    </row>
    <row r="22" spans="2:14" ht="30" customHeight="1">
      <c r="B22" s="2"/>
      <c r="C22" s="31" t="s">
        <v>117</v>
      </c>
      <c r="D22" s="22" t="s">
        <v>118</v>
      </c>
      <c r="E22" s="24" t="s">
        <v>119</v>
      </c>
      <c r="F22" s="15">
        <v>1750</v>
      </c>
      <c r="G22" s="15"/>
      <c r="H22" s="18">
        <v>0.15</v>
      </c>
      <c r="I22" s="5">
        <f t="shared" si="0"/>
        <v>2012.5</v>
      </c>
      <c r="J22" s="4"/>
      <c r="K22" s="4"/>
      <c r="L22" s="6"/>
      <c r="M22" s="7"/>
      <c r="N22" s="3"/>
    </row>
    <row r="23" spans="1:14" ht="30" customHeight="1">
      <c r="A23">
        <v>24</v>
      </c>
      <c r="B23" s="2" t="s">
        <v>66</v>
      </c>
      <c r="C23" s="30" t="s">
        <v>26</v>
      </c>
      <c r="D23" s="23" t="s">
        <v>67</v>
      </c>
      <c r="E23" s="24" t="s">
        <v>68</v>
      </c>
      <c r="F23" s="15">
        <v>2100</v>
      </c>
      <c r="G23" s="15"/>
      <c r="H23" s="18">
        <v>0.15</v>
      </c>
      <c r="I23" s="5">
        <f t="shared" si="0"/>
        <v>2415</v>
      </c>
      <c r="J23" s="4">
        <v>6755</v>
      </c>
      <c r="K23" s="4"/>
      <c r="L23" s="6"/>
      <c r="M23" s="7">
        <f t="shared" si="1"/>
        <v>6755</v>
      </c>
      <c r="N23" s="3" t="s">
        <v>170</v>
      </c>
    </row>
    <row r="24" spans="1:14" ht="30" customHeight="1">
      <c r="A24">
        <v>25</v>
      </c>
      <c r="B24" s="2"/>
      <c r="C24" s="30" t="s">
        <v>69</v>
      </c>
      <c r="D24" s="23" t="s">
        <v>70</v>
      </c>
      <c r="E24" s="24" t="s">
        <v>71</v>
      </c>
      <c r="F24" s="15">
        <v>1390</v>
      </c>
      <c r="G24" s="15"/>
      <c r="H24" s="18">
        <v>0.15</v>
      </c>
      <c r="I24" s="5">
        <f t="shared" si="0"/>
        <v>1598.5</v>
      </c>
      <c r="J24" s="4"/>
      <c r="K24" s="4"/>
      <c r="L24" s="6"/>
      <c r="M24" s="7"/>
      <c r="N24" s="3"/>
    </row>
    <row r="25" spans="1:14" ht="30" customHeight="1">
      <c r="A25">
        <v>26</v>
      </c>
      <c r="B25" s="2"/>
      <c r="C25" s="30" t="s">
        <v>72</v>
      </c>
      <c r="D25" s="23" t="s">
        <v>73</v>
      </c>
      <c r="E25" s="24" t="s">
        <v>74</v>
      </c>
      <c r="F25" s="15">
        <v>1150</v>
      </c>
      <c r="G25" s="15"/>
      <c r="H25" s="18">
        <v>0.15</v>
      </c>
      <c r="I25" s="5">
        <f t="shared" si="0"/>
        <v>1322.5</v>
      </c>
      <c r="J25" s="4"/>
      <c r="K25" s="4"/>
      <c r="L25" s="6"/>
      <c r="M25" s="7"/>
      <c r="N25" s="3"/>
    </row>
    <row r="26" spans="1:14" ht="30" customHeight="1">
      <c r="A26">
        <v>27</v>
      </c>
      <c r="B26" s="2"/>
      <c r="C26" s="30" t="s">
        <v>75</v>
      </c>
      <c r="D26" s="23" t="s">
        <v>76</v>
      </c>
      <c r="E26" s="24" t="s">
        <v>77</v>
      </c>
      <c r="F26" s="15">
        <v>1290</v>
      </c>
      <c r="G26" s="15"/>
      <c r="H26" s="18">
        <v>0.15</v>
      </c>
      <c r="I26" s="5">
        <f t="shared" si="0"/>
        <v>1483.5</v>
      </c>
      <c r="J26" s="4"/>
      <c r="K26" s="4"/>
      <c r="L26" s="6"/>
      <c r="M26" s="7"/>
      <c r="N26" s="3"/>
    </row>
    <row r="27" spans="1:14" ht="30" customHeight="1">
      <c r="A27">
        <v>28</v>
      </c>
      <c r="B27" s="2" t="s">
        <v>79</v>
      </c>
      <c r="C27" s="30" t="s">
        <v>52</v>
      </c>
      <c r="D27" s="23" t="s">
        <v>53</v>
      </c>
      <c r="E27" s="29" t="s">
        <v>161</v>
      </c>
      <c r="F27" s="15">
        <v>1850</v>
      </c>
      <c r="G27" s="15"/>
      <c r="H27" s="18">
        <v>0.15</v>
      </c>
      <c r="I27" s="5">
        <f t="shared" si="0"/>
        <v>2127.5</v>
      </c>
      <c r="J27" s="4">
        <f>I27</f>
        <v>2127.5</v>
      </c>
      <c r="K27" s="4"/>
      <c r="L27" s="6"/>
      <c r="M27" s="7">
        <f t="shared" si="1"/>
        <v>2127.5</v>
      </c>
      <c r="N27" s="3"/>
    </row>
    <row r="28" spans="1:14" ht="28.5" customHeight="1">
      <c r="A28">
        <v>29</v>
      </c>
      <c r="B28" s="2" t="s">
        <v>80</v>
      </c>
      <c r="C28" s="30" t="s">
        <v>91</v>
      </c>
      <c r="D28" s="23" t="s">
        <v>92</v>
      </c>
      <c r="E28" s="24" t="s">
        <v>162</v>
      </c>
      <c r="F28" s="15">
        <v>1300</v>
      </c>
      <c r="G28" s="15"/>
      <c r="H28" s="18">
        <v>0.15</v>
      </c>
      <c r="I28" s="5">
        <f t="shared" si="0"/>
        <v>1495</v>
      </c>
      <c r="J28" s="4">
        <f>SUM(I28:I30)</f>
        <v>3496</v>
      </c>
      <c r="K28" s="4"/>
      <c r="L28" s="6"/>
      <c r="M28" s="7">
        <f t="shared" si="1"/>
        <v>3496</v>
      </c>
      <c r="N28" s="3"/>
    </row>
    <row r="29" spans="2:14" ht="30" customHeight="1">
      <c r="B29" s="2"/>
      <c r="C29" s="30" t="s">
        <v>81</v>
      </c>
      <c r="D29" s="23" t="s">
        <v>82</v>
      </c>
      <c r="E29" s="24" t="s">
        <v>163</v>
      </c>
      <c r="F29" s="15">
        <v>990</v>
      </c>
      <c r="G29" s="15"/>
      <c r="H29" s="18">
        <v>0.15</v>
      </c>
      <c r="I29" s="5">
        <f t="shared" si="0"/>
        <v>1138.5</v>
      </c>
      <c r="J29" s="4"/>
      <c r="K29" s="4"/>
      <c r="L29" s="6"/>
      <c r="M29" s="7"/>
      <c r="N29" s="3"/>
    </row>
    <row r="30" spans="2:14" ht="30" customHeight="1">
      <c r="B30" s="2"/>
      <c r="C30" s="30" t="s">
        <v>83</v>
      </c>
      <c r="D30" s="23" t="s">
        <v>84</v>
      </c>
      <c r="E30" s="24" t="s">
        <v>85</v>
      </c>
      <c r="F30" s="15">
        <v>750</v>
      </c>
      <c r="G30" s="15"/>
      <c r="H30" s="18">
        <v>0.15</v>
      </c>
      <c r="I30" s="5">
        <f t="shared" si="0"/>
        <v>862.5</v>
      </c>
      <c r="J30" s="4"/>
      <c r="K30" s="4"/>
      <c r="L30" s="6"/>
      <c r="M30" s="7"/>
      <c r="N30" s="3"/>
    </row>
    <row r="31" spans="2:14" ht="30" customHeight="1">
      <c r="B31" s="2" t="s">
        <v>86</v>
      </c>
      <c r="C31" s="30" t="s">
        <v>87</v>
      </c>
      <c r="D31" s="23" t="s">
        <v>88</v>
      </c>
      <c r="E31" s="24" t="s">
        <v>89</v>
      </c>
      <c r="F31" s="15">
        <v>1450</v>
      </c>
      <c r="G31" s="15"/>
      <c r="H31" s="18">
        <v>0.15</v>
      </c>
      <c r="I31" s="5">
        <f t="shared" si="0"/>
        <v>1667.5</v>
      </c>
      <c r="J31" s="4">
        <f>I31</f>
        <v>1667.5</v>
      </c>
      <c r="K31" s="4"/>
      <c r="L31" s="6"/>
      <c r="M31" s="7">
        <f t="shared" si="1"/>
        <v>1667.5</v>
      </c>
      <c r="N31" s="3"/>
    </row>
    <row r="32" spans="2:14" ht="30" customHeight="1">
      <c r="B32" s="2" t="s">
        <v>90</v>
      </c>
      <c r="C32" s="30" t="s">
        <v>26</v>
      </c>
      <c r="D32" s="23" t="s">
        <v>28</v>
      </c>
      <c r="E32" s="24" t="s">
        <v>164</v>
      </c>
      <c r="F32" s="15">
        <v>2100</v>
      </c>
      <c r="G32" s="15"/>
      <c r="H32" s="18">
        <v>0.15</v>
      </c>
      <c r="I32" s="5">
        <f t="shared" si="0"/>
        <v>2415</v>
      </c>
      <c r="J32" s="4">
        <f>I32</f>
        <v>2415</v>
      </c>
      <c r="K32" s="4"/>
      <c r="L32" s="6"/>
      <c r="M32" s="7">
        <f t="shared" si="1"/>
        <v>2415</v>
      </c>
      <c r="N32" s="3"/>
    </row>
    <row r="33" spans="2:14" ht="30" customHeight="1">
      <c r="B33" s="2"/>
      <c r="C33" s="32" t="s">
        <v>103</v>
      </c>
      <c r="D33" s="23"/>
      <c r="E33" s="24" t="s">
        <v>131</v>
      </c>
      <c r="F33" s="15"/>
      <c r="G33" s="15"/>
      <c r="H33" s="18">
        <v>0.15</v>
      </c>
      <c r="I33" s="5">
        <f t="shared" si="0"/>
        <v>0</v>
      </c>
      <c r="J33" s="4"/>
      <c r="K33" s="4"/>
      <c r="L33" s="6"/>
      <c r="M33" s="7"/>
      <c r="N33" s="3"/>
    </row>
    <row r="34" spans="2:14" ht="30" customHeight="1">
      <c r="B34" s="2" t="s">
        <v>93</v>
      </c>
      <c r="C34" s="30" t="s">
        <v>94</v>
      </c>
      <c r="D34" s="23" t="s">
        <v>95</v>
      </c>
      <c r="E34" s="24" t="s">
        <v>96</v>
      </c>
      <c r="F34" s="15">
        <v>3490</v>
      </c>
      <c r="G34" s="15"/>
      <c r="H34" s="18">
        <v>0.15</v>
      </c>
      <c r="I34" s="5">
        <f t="shared" si="0"/>
        <v>4013.5</v>
      </c>
      <c r="J34" s="4">
        <f>I34+I35+I36</f>
        <v>6946</v>
      </c>
      <c r="K34" s="4"/>
      <c r="L34" s="6"/>
      <c r="M34" s="7">
        <f t="shared" si="1"/>
        <v>6946</v>
      </c>
      <c r="N34" s="3"/>
    </row>
    <row r="35" spans="2:14" ht="30" customHeight="1">
      <c r="B35" s="2"/>
      <c r="C35" s="30" t="s">
        <v>91</v>
      </c>
      <c r="D35" s="23" t="s">
        <v>120</v>
      </c>
      <c r="E35" s="24" t="s">
        <v>121</v>
      </c>
      <c r="F35" s="15">
        <v>1300</v>
      </c>
      <c r="G35" s="15"/>
      <c r="H35" s="18">
        <v>0.15</v>
      </c>
      <c r="I35" s="5">
        <f t="shared" si="0"/>
        <v>1495</v>
      </c>
      <c r="J35" s="4"/>
      <c r="K35" s="4"/>
      <c r="L35" s="6"/>
      <c r="M35" s="7"/>
      <c r="N35" s="3"/>
    </row>
    <row r="36" spans="2:14" ht="30" customHeight="1">
      <c r="B36" s="2"/>
      <c r="C36" s="30" t="s">
        <v>124</v>
      </c>
      <c r="D36" s="23" t="s">
        <v>125</v>
      </c>
      <c r="E36" s="24" t="s">
        <v>126</v>
      </c>
      <c r="F36" s="15">
        <v>1250</v>
      </c>
      <c r="G36" s="15"/>
      <c r="H36" s="18">
        <v>0.15</v>
      </c>
      <c r="I36" s="5">
        <f t="shared" si="0"/>
        <v>1437.5</v>
      </c>
      <c r="J36" s="4"/>
      <c r="K36" s="4"/>
      <c r="L36" s="6"/>
      <c r="M36" s="7"/>
      <c r="N36" s="3"/>
    </row>
    <row r="37" spans="2:14" ht="30" customHeight="1">
      <c r="B37" s="27" t="s">
        <v>99</v>
      </c>
      <c r="C37" s="30" t="s">
        <v>100</v>
      </c>
      <c r="D37" s="23" t="s">
        <v>101</v>
      </c>
      <c r="E37" s="24" t="s">
        <v>102</v>
      </c>
      <c r="F37" s="15">
        <v>1250</v>
      </c>
      <c r="G37" s="15"/>
      <c r="H37" s="18">
        <v>0.15</v>
      </c>
      <c r="I37" s="5">
        <f t="shared" si="0"/>
        <v>1437.5</v>
      </c>
      <c r="J37" s="4">
        <f>I37</f>
        <v>1437.5</v>
      </c>
      <c r="K37" s="4"/>
      <c r="L37" s="6"/>
      <c r="M37" s="7">
        <f t="shared" si="1"/>
        <v>1437.5</v>
      </c>
      <c r="N37" s="3"/>
    </row>
    <row r="38" spans="2:14" ht="30" customHeight="1">
      <c r="B38" s="2" t="s">
        <v>127</v>
      </c>
      <c r="C38" s="30" t="s">
        <v>128</v>
      </c>
      <c r="D38" s="23" t="s">
        <v>129</v>
      </c>
      <c r="E38" s="24" t="s">
        <v>130</v>
      </c>
      <c r="F38" s="15">
        <v>1350</v>
      </c>
      <c r="G38" s="15"/>
      <c r="H38" s="18">
        <v>0.15</v>
      </c>
      <c r="I38" s="5">
        <f t="shared" si="0"/>
        <v>1552.5</v>
      </c>
      <c r="J38" s="4">
        <f>I38</f>
        <v>1552.5</v>
      </c>
      <c r="K38" s="4"/>
      <c r="L38" s="6"/>
      <c r="M38" s="7">
        <f t="shared" si="1"/>
        <v>1552.5</v>
      </c>
      <c r="N38" s="3"/>
    </row>
    <row r="39" spans="2:14" ht="30" customHeight="1">
      <c r="B39" s="2" t="s">
        <v>132</v>
      </c>
      <c r="C39" s="30" t="s">
        <v>100</v>
      </c>
      <c r="D39" s="23" t="s">
        <v>133</v>
      </c>
      <c r="E39" s="24" t="s">
        <v>134</v>
      </c>
      <c r="F39" s="15">
        <v>1250</v>
      </c>
      <c r="G39" s="15"/>
      <c r="H39" s="18">
        <v>0.15</v>
      </c>
      <c r="I39" s="5">
        <f t="shared" si="0"/>
        <v>1437.5</v>
      </c>
      <c r="J39" s="4">
        <f>I39</f>
        <v>1437.5</v>
      </c>
      <c r="K39" s="4"/>
      <c r="L39" s="6"/>
      <c r="M39" s="7">
        <f t="shared" si="1"/>
        <v>1437.5</v>
      </c>
      <c r="N39" s="3"/>
    </row>
    <row r="40" spans="2:14" ht="30" customHeight="1">
      <c r="B40" s="2"/>
      <c r="C40" s="38"/>
      <c r="D40" s="23"/>
      <c r="E40" s="24"/>
      <c r="F40" s="15"/>
      <c r="G40" s="15"/>
      <c r="H40" s="18"/>
      <c r="I40" s="5"/>
      <c r="J40" s="4"/>
      <c r="K40" s="4"/>
      <c r="L40" s="6"/>
      <c r="M40" s="7"/>
      <c r="N40" s="3"/>
    </row>
    <row r="41" spans="2:14" ht="30" customHeight="1">
      <c r="B41" s="2"/>
      <c r="C41" s="38"/>
      <c r="D41" s="23"/>
      <c r="E41" s="24"/>
      <c r="F41" s="15"/>
      <c r="G41" s="15"/>
      <c r="H41" s="18"/>
      <c r="I41" s="5"/>
      <c r="J41" s="4"/>
      <c r="K41" s="4"/>
      <c r="L41" s="6"/>
      <c r="M41" s="7"/>
      <c r="N41" s="3"/>
    </row>
    <row r="42" spans="1:14" ht="30" customHeight="1">
      <c r="A42">
        <v>37</v>
      </c>
      <c r="B42" s="2" t="s">
        <v>24</v>
      </c>
      <c r="C42" s="33" t="s">
        <v>103</v>
      </c>
      <c r="D42" s="23" t="s">
        <v>104</v>
      </c>
      <c r="E42" s="24" t="s">
        <v>105</v>
      </c>
      <c r="F42" s="15">
        <v>1450</v>
      </c>
      <c r="G42" s="15"/>
      <c r="H42" s="18"/>
      <c r="I42" s="5"/>
      <c r="J42" s="4"/>
      <c r="K42" s="4"/>
      <c r="L42" s="6"/>
      <c r="M42" s="7"/>
      <c r="N42" s="3"/>
    </row>
    <row r="43" spans="1:14" ht="30" customHeight="1">
      <c r="A43">
        <v>38</v>
      </c>
      <c r="B43" s="2"/>
      <c r="C43" s="33" t="s">
        <v>106</v>
      </c>
      <c r="D43" s="23" t="s">
        <v>107</v>
      </c>
      <c r="E43" s="24" t="s">
        <v>108</v>
      </c>
      <c r="F43" s="15">
        <v>1150</v>
      </c>
      <c r="G43" s="15"/>
      <c r="H43" s="18"/>
      <c r="I43" s="5"/>
      <c r="J43" s="4"/>
      <c r="K43" s="4"/>
      <c r="L43" s="6"/>
      <c r="M43" s="7"/>
      <c r="N43" s="3"/>
    </row>
    <row r="44" spans="2:14" ht="30" customHeight="1">
      <c r="B44" s="2"/>
      <c r="C44" s="33" t="s">
        <v>109</v>
      </c>
      <c r="D44" s="23" t="s">
        <v>110</v>
      </c>
      <c r="E44" s="24" t="s">
        <v>111</v>
      </c>
      <c r="F44" s="15">
        <v>1350</v>
      </c>
      <c r="G44" s="15"/>
      <c r="H44" s="18"/>
      <c r="I44" s="5"/>
      <c r="J44" s="4"/>
      <c r="K44" s="4"/>
      <c r="L44" s="6"/>
      <c r="M44" s="7"/>
      <c r="N44" s="3"/>
    </row>
    <row r="45" spans="2:14" ht="30" customHeight="1">
      <c r="B45" s="2"/>
      <c r="C45" s="33" t="s">
        <v>47</v>
      </c>
      <c r="D45" s="23" t="s">
        <v>112</v>
      </c>
      <c r="E45" s="24" t="s">
        <v>113</v>
      </c>
      <c r="F45" s="15">
        <v>2900</v>
      </c>
      <c r="G45" s="15"/>
      <c r="H45" s="18"/>
      <c r="I45" s="5"/>
      <c r="J45" s="4"/>
      <c r="K45" s="4"/>
      <c r="L45" s="6"/>
      <c r="M45" s="7"/>
      <c r="N45" s="3"/>
    </row>
    <row r="46" spans="2:14" ht="30" customHeight="1">
      <c r="B46" s="2"/>
      <c r="C46" s="33" t="s">
        <v>135</v>
      </c>
      <c r="D46" s="28" t="s">
        <v>136</v>
      </c>
      <c r="E46" s="24" t="s">
        <v>137</v>
      </c>
      <c r="F46" s="15">
        <v>1850</v>
      </c>
      <c r="G46" s="15"/>
      <c r="H46" s="18"/>
      <c r="I46" s="5"/>
      <c r="J46" s="4"/>
      <c r="K46" s="4"/>
      <c r="L46" s="6"/>
      <c r="M46" s="7"/>
      <c r="N46" s="3"/>
    </row>
    <row r="47" spans="2:14" ht="30" customHeight="1">
      <c r="B47" s="2"/>
      <c r="C47" s="33" t="s">
        <v>153</v>
      </c>
      <c r="D47" s="28" t="s">
        <v>154</v>
      </c>
      <c r="E47" s="24" t="s">
        <v>155</v>
      </c>
      <c r="F47" s="15">
        <v>1500</v>
      </c>
      <c r="G47" s="15"/>
      <c r="H47" s="18"/>
      <c r="I47" s="5"/>
      <c r="J47" s="4"/>
      <c r="K47" s="4"/>
      <c r="L47" s="6"/>
      <c r="M47" s="7"/>
      <c r="N47" s="3"/>
    </row>
    <row r="48" spans="1:14" ht="30" customHeight="1">
      <c r="A48">
        <v>39</v>
      </c>
      <c r="B48" s="2"/>
      <c r="C48" s="33" t="s">
        <v>15</v>
      </c>
      <c r="D48" s="28" t="s">
        <v>138</v>
      </c>
      <c r="E48" s="24" t="s">
        <v>139</v>
      </c>
      <c r="F48" s="15">
        <v>990</v>
      </c>
      <c r="G48" s="15"/>
      <c r="H48" s="18"/>
      <c r="I48" s="5"/>
      <c r="J48" s="4"/>
      <c r="K48" s="4"/>
      <c r="L48" s="6"/>
      <c r="M48" s="7"/>
      <c r="N48" s="3"/>
    </row>
    <row r="49" spans="2:14" ht="30" customHeight="1">
      <c r="B49" s="2"/>
      <c r="C49" s="33" t="s">
        <v>140</v>
      </c>
      <c r="D49" s="28" t="s">
        <v>141</v>
      </c>
      <c r="E49" s="24" t="s">
        <v>142</v>
      </c>
      <c r="F49" s="15">
        <v>990</v>
      </c>
      <c r="G49" s="15"/>
      <c r="H49" s="18"/>
      <c r="I49" s="5"/>
      <c r="J49" s="4"/>
      <c r="K49" s="4"/>
      <c r="L49" s="6"/>
      <c r="M49" s="7"/>
      <c r="N49" s="3"/>
    </row>
    <row r="50" spans="2:14" ht="30" customHeight="1">
      <c r="B50" s="2"/>
      <c r="C50" s="33" t="s">
        <v>143</v>
      </c>
      <c r="D50" s="28" t="s">
        <v>144</v>
      </c>
      <c r="E50" s="24" t="s">
        <v>145</v>
      </c>
      <c r="F50" s="15">
        <v>390</v>
      </c>
      <c r="G50" s="15"/>
      <c r="H50" s="18"/>
      <c r="I50" s="5"/>
      <c r="J50" s="4"/>
      <c r="K50" s="4"/>
      <c r="L50" s="6"/>
      <c r="M50" s="7"/>
      <c r="N50" s="3"/>
    </row>
    <row r="51" spans="2:14" ht="30" customHeight="1">
      <c r="B51" s="2"/>
      <c r="C51" s="33" t="s">
        <v>81</v>
      </c>
      <c r="D51" s="28" t="s">
        <v>149</v>
      </c>
      <c r="E51" s="24" t="s">
        <v>150</v>
      </c>
      <c r="F51" s="15">
        <v>990</v>
      </c>
      <c r="G51" s="15"/>
      <c r="H51" s="18"/>
      <c r="I51" s="5"/>
      <c r="J51" s="4"/>
      <c r="K51" s="4"/>
      <c r="L51" s="6"/>
      <c r="M51" s="7"/>
      <c r="N51" s="3"/>
    </row>
    <row r="52" spans="2:14" ht="30" customHeight="1">
      <c r="B52" s="2"/>
      <c r="C52" s="33" t="s">
        <v>146</v>
      </c>
      <c r="D52" s="28" t="s">
        <v>147</v>
      </c>
      <c r="E52" s="24" t="s">
        <v>148</v>
      </c>
      <c r="F52" s="15">
        <v>1100</v>
      </c>
      <c r="G52" s="15"/>
      <c r="H52" s="18"/>
      <c r="I52" s="5"/>
      <c r="J52" s="4"/>
      <c r="K52" s="4"/>
      <c r="L52" s="6"/>
      <c r="M52" s="7"/>
      <c r="N52" s="3"/>
    </row>
    <row r="53" spans="2:14" ht="30" customHeight="1">
      <c r="B53" s="2"/>
      <c r="C53" s="33" t="s">
        <v>33</v>
      </c>
      <c r="D53" s="28" t="s">
        <v>151</v>
      </c>
      <c r="E53" s="24" t="s">
        <v>152</v>
      </c>
      <c r="F53" s="15">
        <v>1800</v>
      </c>
      <c r="G53" s="15"/>
      <c r="H53" s="18"/>
      <c r="I53" s="5"/>
      <c r="J53" s="4"/>
      <c r="K53" s="4"/>
      <c r="L53" s="6"/>
      <c r="M53" s="7"/>
      <c r="N53" s="3"/>
    </row>
    <row r="54" spans="2:14" ht="30" customHeight="1">
      <c r="B54" s="2"/>
      <c r="C54" s="33" t="s">
        <v>165</v>
      </c>
      <c r="D54" s="34" t="s">
        <v>166</v>
      </c>
      <c r="E54" s="24" t="s">
        <v>167</v>
      </c>
      <c r="F54" s="15">
        <v>1950</v>
      </c>
      <c r="G54" s="15"/>
      <c r="H54" s="18"/>
      <c r="I54" s="5"/>
      <c r="J54" s="4"/>
      <c r="K54" s="4"/>
      <c r="L54" s="6"/>
      <c r="M54" s="7"/>
      <c r="N54" s="3"/>
    </row>
    <row r="55" spans="2:14" ht="30" customHeight="1">
      <c r="B55" s="2"/>
      <c r="C55" s="25"/>
      <c r="D55" s="28"/>
      <c r="E55" s="24"/>
      <c r="F55" s="15"/>
      <c r="G55" s="15"/>
      <c r="H55" s="18"/>
      <c r="I55" s="5"/>
      <c r="J55" s="4"/>
      <c r="K55" s="4"/>
      <c r="L55" s="6"/>
      <c r="M55" s="7"/>
      <c r="N55" s="3"/>
    </row>
    <row r="56" spans="2:14" ht="30" customHeight="1">
      <c r="B56" s="2"/>
      <c r="C56" s="25"/>
      <c r="D56" s="28"/>
      <c r="E56" s="24"/>
      <c r="F56" s="15"/>
      <c r="G56" s="15"/>
      <c r="H56" s="18"/>
      <c r="I56" s="5"/>
      <c r="J56" s="4"/>
      <c r="K56" s="4"/>
      <c r="L56" s="6"/>
      <c r="M56" s="7"/>
      <c r="N56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2" width="70.75390625" style="0" customWidth="1"/>
  </cols>
  <sheetData>
    <row r="1" spans="1:2" ht="99.75" customHeight="1">
      <c r="A1" s="9" t="s">
        <v>12</v>
      </c>
      <c r="B1" s="9" t="s">
        <v>10</v>
      </c>
    </row>
    <row r="2" spans="1:2" ht="99.75" customHeight="1">
      <c r="A2" s="8" t="s">
        <v>13</v>
      </c>
      <c r="B2" s="8" t="s">
        <v>11</v>
      </c>
    </row>
    <row r="3" spans="1:2" ht="255" customHeight="1">
      <c r="A3" s="35" t="s">
        <v>14</v>
      </c>
      <c r="B3" s="36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1">
      <selection activeCell="A41" sqref="A41"/>
    </sheetView>
  </sheetViews>
  <sheetFormatPr defaultColWidth="9.00390625" defaultRowHeight="12.75"/>
  <sheetData>
    <row r="1" spans="1:2" ht="12.75">
      <c r="A1">
        <v>2100</v>
      </c>
      <c r="B1">
        <v>2100</v>
      </c>
    </row>
    <row r="2" spans="1:2" ht="12.75">
      <c r="A2">
        <v>1850</v>
      </c>
      <c r="B2">
        <v>1850</v>
      </c>
    </row>
    <row r="3" ht="12.75">
      <c r="A3">
        <v>790</v>
      </c>
    </row>
    <row r="4" ht="12.75">
      <c r="A4">
        <v>1790</v>
      </c>
    </row>
    <row r="5" spans="1:2" ht="12.75">
      <c r="A5">
        <v>750</v>
      </c>
      <c r="B5">
        <v>750</v>
      </c>
    </row>
    <row r="6" ht="12.75">
      <c r="A6">
        <v>1990</v>
      </c>
    </row>
    <row r="7" spans="1:2" ht="12.75">
      <c r="A7">
        <v>1300</v>
      </c>
      <c r="B7">
        <v>1300</v>
      </c>
    </row>
    <row r="9" ht="12.75">
      <c r="A9">
        <v>690</v>
      </c>
    </row>
    <row r="10" ht="12.75">
      <c r="A10">
        <v>1050</v>
      </c>
    </row>
    <row r="11" ht="12.75">
      <c r="A11">
        <v>70</v>
      </c>
    </row>
    <row r="12" ht="12.75">
      <c r="A12">
        <v>890</v>
      </c>
    </row>
    <row r="13" ht="12.75">
      <c r="A13">
        <v>1100</v>
      </c>
    </row>
    <row r="14" spans="1:2" ht="12.75">
      <c r="A14">
        <v>1350</v>
      </c>
      <c r="B14">
        <v>1350</v>
      </c>
    </row>
    <row r="15" spans="1:2" ht="12.75">
      <c r="A15">
        <v>390</v>
      </c>
      <c r="B15" t="s">
        <v>16</v>
      </c>
    </row>
    <row r="16" ht="12.75">
      <c r="A16">
        <v>2600</v>
      </c>
    </row>
    <row r="17" ht="12.75">
      <c r="A17">
        <v>990</v>
      </c>
    </row>
    <row r="18" ht="12.75">
      <c r="A18">
        <v>1090</v>
      </c>
    </row>
    <row r="19" ht="12.75">
      <c r="A19">
        <v>1390</v>
      </c>
    </row>
    <row r="20" ht="12.75">
      <c r="A20">
        <v>590</v>
      </c>
    </row>
    <row r="21" spans="1:2" ht="12.75">
      <c r="A21">
        <v>850</v>
      </c>
      <c r="B21">
        <v>850</v>
      </c>
    </row>
    <row r="22" spans="1:2" ht="12.75">
      <c r="A22">
        <v>750</v>
      </c>
      <c r="B22">
        <v>750</v>
      </c>
    </row>
    <row r="23" spans="1:2" ht="12.75">
      <c r="A23">
        <v>1300</v>
      </c>
      <c r="B23">
        <v>1300</v>
      </c>
    </row>
    <row r="24" ht="12.75">
      <c r="A24">
        <v>690</v>
      </c>
    </row>
    <row r="25" ht="12.75">
      <c r="A25">
        <v>990</v>
      </c>
    </row>
    <row r="27" ht="12.75">
      <c r="A27">
        <v>2700</v>
      </c>
    </row>
    <row r="28" ht="12.75">
      <c r="A28">
        <v>990</v>
      </c>
    </row>
    <row r="29" spans="1:2" ht="12.75">
      <c r="A29">
        <v>850</v>
      </c>
      <c r="B29">
        <v>850</v>
      </c>
    </row>
    <row r="30" spans="1:2" ht="12.75">
      <c r="A30">
        <v>2100</v>
      </c>
      <c r="B30">
        <v>2100</v>
      </c>
    </row>
    <row r="31" ht="12.75">
      <c r="A31">
        <v>1390</v>
      </c>
    </row>
    <row r="32" ht="12.75">
      <c r="A32">
        <v>990</v>
      </c>
    </row>
    <row r="33" ht="12.75">
      <c r="A33">
        <v>790</v>
      </c>
    </row>
    <row r="34" ht="12.75">
      <c r="A34">
        <v>1350</v>
      </c>
    </row>
    <row r="35" ht="12.75">
      <c r="A35">
        <v>1790</v>
      </c>
    </row>
    <row r="36" spans="1:2" ht="12.75">
      <c r="A36">
        <v>1400</v>
      </c>
      <c r="B36">
        <v>1400</v>
      </c>
    </row>
    <row r="37" ht="12.75">
      <c r="A37">
        <v>790</v>
      </c>
    </row>
    <row r="38" spans="1:2" ht="12.75">
      <c r="A38">
        <v>850</v>
      </c>
      <c r="B38">
        <v>850</v>
      </c>
    </row>
    <row r="39" spans="1:2" ht="12.75">
      <c r="A39">
        <v>1850</v>
      </c>
      <c r="B39">
        <v>1850</v>
      </c>
    </row>
    <row r="40" ht="12.75">
      <c r="A40">
        <v>650</v>
      </c>
    </row>
    <row r="41" ht="12.75">
      <c r="A41">
        <f>SUM(A1:A40)</f>
        <v>45840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2010-07-16T08:04:00Z</cp:lastPrinted>
  <dcterms:created xsi:type="dcterms:W3CDTF">2010-02-10T18:25:39Z</dcterms:created>
  <dcterms:modified xsi:type="dcterms:W3CDTF">2011-06-07T19:15:56Z</dcterms:modified>
  <cp:category/>
  <cp:version/>
  <cp:contentType/>
  <cp:contentStatus/>
</cp:coreProperties>
</file>