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6030" windowHeight="28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'Лист1'!$A$2:$J$37</definedName>
  </definedNames>
  <calcPr fullCalcOnLoad="1" refMode="R1C1"/>
</workbook>
</file>

<file path=xl/sharedStrings.xml><?xml version="1.0" encoding="utf-8"?>
<sst xmlns="http://schemas.openxmlformats.org/spreadsheetml/2006/main" count="115" uniqueCount="111">
  <si>
    <t>модель</t>
  </si>
  <si>
    <t>ник</t>
  </si>
  <si>
    <t>орг</t>
  </si>
  <si>
    <t>сдано</t>
  </si>
  <si>
    <t>транс</t>
  </si>
  <si>
    <t>долг</t>
  </si>
  <si>
    <t>арт/размер/цвет</t>
  </si>
  <si>
    <t>цена опт</t>
  </si>
  <si>
    <t>стоимость итого</t>
  </si>
  <si>
    <t xml:space="preserve">ОРГ мама Елика SeLeniy Барнаул 57р. </t>
  </si>
  <si>
    <t xml:space="preserve">ОРГ мама Елика Ногуся Барнаул 19р. </t>
  </si>
  <si>
    <t xml:space="preserve">ОРГ Белая ворона ИГНАШКА Раздача 38р. </t>
  </si>
  <si>
    <t xml:space="preserve">ОРГ Белая ворона Рафаэлия Раздача 19р. </t>
  </si>
  <si>
    <t xml:space="preserve">ОРГ Белая ворона Буська1407 Раздача именная карта 36р. </t>
  </si>
  <si>
    <t xml:space="preserve">ОРГ Белая ворона wonderjul РЦРВокзал 57р. </t>
  </si>
  <si>
    <t xml:space="preserve">ОРГ Белая ворона Маринка-малинка РЦРВокзал 33р. </t>
  </si>
  <si>
    <t xml:space="preserve">ОРГ Белая ворона Kelenka РЦРРечной 38р. </t>
  </si>
  <si>
    <t xml:space="preserve">ОРГ Белая ворона lentos РЦРРечной 19р. </t>
  </si>
  <si>
    <t xml:space="preserve">ОРГ Белая ворона LSV РЦРРечной 19р. </t>
  </si>
  <si>
    <t xml:space="preserve">ОРГ Белая ворона Lyusha2010 РЦРРечной 57р. </t>
  </si>
  <si>
    <t xml:space="preserve">ОРГ Белая ворона Южанка РЦРРечной 38р. </t>
  </si>
  <si>
    <t xml:space="preserve">ОРГ Белая ворона Кедра РЦРЩ 19р. </t>
  </si>
  <si>
    <t xml:space="preserve">ОРГ Белая ворона chernyka Фрунзе 38р. </t>
  </si>
  <si>
    <t>к оплате</t>
  </si>
  <si>
    <t>Белая ворона</t>
  </si>
  <si>
    <t>Лилия@80</t>
  </si>
  <si>
    <t>chernyka</t>
  </si>
  <si>
    <t>Платье Арабика</t>
  </si>
  <si>
    <t>Платье Далмация</t>
  </si>
  <si>
    <t>Платье Миа</t>
  </si>
  <si>
    <t>4798 S тк 2057 серый</t>
  </si>
  <si>
    <t>5142 S тк 3099 лосось</t>
  </si>
  <si>
    <t>Бриджи Бриз женские</t>
  </si>
  <si>
    <t>4103 XL тк 47 нат</t>
  </si>
  <si>
    <t>5243 L тк 1953 шоколад</t>
  </si>
  <si>
    <t>Топ Аллегра</t>
  </si>
  <si>
    <t>5134 L тк 2618 венец желтый</t>
  </si>
  <si>
    <t>Танич7</t>
  </si>
  <si>
    <t>Lyusha2010</t>
  </si>
  <si>
    <t>natalyash</t>
  </si>
  <si>
    <t>Блуза Роза</t>
  </si>
  <si>
    <t>6217 S тк 3574/1534 крем/зелен</t>
  </si>
  <si>
    <t>Сорочка Эдвин-2 мужская</t>
  </si>
  <si>
    <t>4663 3XL тк 2438/2855/2849 гол/полоска</t>
  </si>
  <si>
    <t>lentos</t>
  </si>
  <si>
    <t>Ночная сорочка Ирена</t>
  </si>
  <si>
    <t>3760 M тк 325 бел</t>
  </si>
  <si>
    <t>Полотенце Роза ветров</t>
  </si>
  <si>
    <t>521 42*70 тк 1982-1 син</t>
  </si>
  <si>
    <t>Водолазка Ирени</t>
  </si>
  <si>
    <t>06380 S тк 3938 серо-голубой</t>
  </si>
  <si>
    <t>Шарф арт.6200203 72*200 малиновый</t>
  </si>
  <si>
    <t>Юбка Селио</t>
  </si>
  <si>
    <t>6247 M тк 3681/3863 графит</t>
  </si>
  <si>
    <t>natal'ja2011</t>
  </si>
  <si>
    <t>Юбка Джаз</t>
  </si>
  <si>
    <t>4520 M тк 2650 кипарис</t>
  </si>
  <si>
    <t>Блуза Федерика</t>
  </si>
  <si>
    <t>4558 M тк 325 бел</t>
  </si>
  <si>
    <t>varnik</t>
  </si>
  <si>
    <t>Трусы Паоло</t>
  </si>
  <si>
    <t>3321 XL тк 3641 син/сер клетка</t>
  </si>
  <si>
    <t>аридна</t>
  </si>
  <si>
    <t>Жакет Венди</t>
  </si>
  <si>
    <t>4471 XL тк 2211 креветка</t>
  </si>
  <si>
    <t>Буська1407</t>
  </si>
  <si>
    <t>Блуза Рада</t>
  </si>
  <si>
    <t>6083 L тк 3832/3868/3862 голуб/молоч</t>
  </si>
  <si>
    <t>521 42*70 тк 246 нат</t>
  </si>
  <si>
    <t>Прихватка Рябинка</t>
  </si>
  <si>
    <t>193 20*20 тк 246 нат</t>
  </si>
  <si>
    <t>Рукавица Рябинка</t>
  </si>
  <si>
    <t>078 17*26 тк 246 нат</t>
  </si>
  <si>
    <t>Скатерть Рябинка</t>
  </si>
  <si>
    <t>776 90*90 тк 246 нат</t>
  </si>
  <si>
    <t>ицца</t>
  </si>
  <si>
    <t>Платье Марэ-2</t>
  </si>
  <si>
    <t>3944 M тк 754/2 темно-синий</t>
  </si>
  <si>
    <t>Картинка-Катаринка</t>
  </si>
  <si>
    <t>Комплект столовый Алла</t>
  </si>
  <si>
    <t>1579 140*180-6 тк 3810 бежевый</t>
  </si>
  <si>
    <t>Полотенце Алла</t>
  </si>
  <si>
    <t>298 42*70 тк 3810 беж</t>
  </si>
  <si>
    <t>Фартук Галстук</t>
  </si>
  <si>
    <t>100 р 48-50 тк 246/92 нат/т-зел</t>
  </si>
  <si>
    <t>Платье Хлои</t>
  </si>
  <si>
    <t>5303 S тк 3633/6051 черн/розов</t>
  </si>
  <si>
    <t>Майский жук</t>
  </si>
  <si>
    <t>Пальто Эжени</t>
  </si>
  <si>
    <t>6065 L тк 3707 синий меланж</t>
  </si>
  <si>
    <t>Маргоша2011</t>
  </si>
  <si>
    <t>Блуза Санди</t>
  </si>
  <si>
    <t>4061 4XL тк 3099 лосось</t>
  </si>
  <si>
    <t>Брюки Екатерина женские</t>
  </si>
  <si>
    <t>3576 4XL тк 47 нат</t>
  </si>
  <si>
    <t>КПБ Анюта</t>
  </si>
  <si>
    <t>145*205 150*210 50*70-1 70*70-1 тк 1229 бел с цветами</t>
  </si>
  <si>
    <t>Юбка Серенада</t>
  </si>
  <si>
    <t>5120 L тк 1743/4012 бел/серо-жемчужный</t>
  </si>
  <si>
    <t>КПБ Веснянка</t>
  </si>
  <si>
    <t>172*205 210*240 50*70-2 70*70-2 тк 3890</t>
  </si>
  <si>
    <t>Платье Валентина</t>
  </si>
  <si>
    <t>5725 S тк 2546/2560 черно/бежевый</t>
  </si>
  <si>
    <t>Платье Нелли</t>
  </si>
  <si>
    <t>5543 S тк 3816 мята</t>
  </si>
  <si>
    <t>Прихватка Маки</t>
  </si>
  <si>
    <t>193 20*20 тк 246 натур</t>
  </si>
  <si>
    <t>Рукавица Маки</t>
  </si>
  <si>
    <t>Полотенце Рябинка 2 штуки</t>
  </si>
  <si>
    <t>Платье Бьенс</t>
  </si>
  <si>
    <t>Платье Кавиар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</si>
</sst>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_р_."/>
    <numFmt numFmtId="178" formatCode="0.000;[Red]\-0.000"/>
    <numFmt numFmtId="179" formatCode="0.0000;[Red]\-0.0000"/>
    <numFmt numFmtId="180" formatCode="0.00000;[Red]\-0.00000"/>
    <numFmt numFmtId="181" formatCode="#,##0;[Red]\-#,##0"/>
  </numFmts>
  <fonts count="46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28"/>
      <name val="Verdana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0FF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 horizontal="left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0" fillId="0" borderId="10" xfId="58" applyFont="1" applyBorder="1" applyAlignment="1">
      <alignment horizontal="center"/>
    </xf>
    <xf numFmtId="9" fontId="0" fillId="0" borderId="10" xfId="58" applyFont="1" applyFill="1" applyBorder="1" applyAlignment="1">
      <alignment horizontal="center"/>
    </xf>
    <xf numFmtId="9" fontId="0" fillId="0" borderId="0" xfId="58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9" fontId="0" fillId="0" borderId="0" xfId="58" applyFon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0" fontId="5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168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5" fillId="0" borderId="10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172" fontId="0" fillId="0" borderId="10" xfId="43" applyNumberFormat="1" applyFont="1" applyFill="1" applyBorder="1" applyAlignment="1">
      <alignment horizontal="center"/>
    </xf>
    <xf numFmtId="172" fontId="0" fillId="0" borderId="10" xfId="43" applyNumberFormat="1" applyFont="1" applyFill="1" applyBorder="1" applyAlignment="1">
      <alignment horizontal="right"/>
    </xf>
    <xf numFmtId="172" fontId="0" fillId="0" borderId="0" xfId="43" applyNumberFormat="1" applyFont="1" applyFill="1" applyAlignment="1">
      <alignment/>
    </xf>
    <xf numFmtId="0" fontId="0" fillId="0" borderId="10" xfId="0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34" borderId="10" xfId="0" applyFont="1" applyFill="1" applyBorder="1" applyAlignment="1">
      <alignment/>
    </xf>
    <xf numFmtId="168" fontId="0" fillId="35" borderId="10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tabSelected="1" zoomScale="85" zoomScaleNormal="85" workbookViewId="0" topLeftCell="A1">
      <pane xSplit="1" topLeftCell="B1" activePane="topRight" state="frozen"/>
      <selection pane="topLeft" activeCell="A11" sqref="A11"/>
      <selection pane="topRight" activeCell="A39" sqref="A39:IV52"/>
    </sheetView>
  </sheetViews>
  <sheetFormatPr defaultColWidth="9.00390625" defaultRowHeight="12.75"/>
  <cols>
    <col min="1" max="1" width="21.875" style="42" bestFit="1" customWidth="1"/>
    <col min="2" max="2" width="33.875" style="2" bestFit="1" customWidth="1"/>
    <col min="3" max="3" width="37.00390625" style="14" customWidth="1"/>
    <col min="4" max="4" width="24.25390625" style="34" customWidth="1"/>
    <col min="5" max="5" width="5.625" style="11" customWidth="1"/>
    <col min="6" max="6" width="21.00390625" style="1" bestFit="1" customWidth="1"/>
    <col min="7" max="7" width="15.25390625" style="22" customWidth="1"/>
    <col min="8" max="8" width="14.00390625" style="0" customWidth="1"/>
    <col min="9" max="9" width="18.625" style="0" customWidth="1"/>
    <col min="10" max="10" width="9.125" style="0" customWidth="1"/>
  </cols>
  <sheetData>
    <row r="2" spans="1:10" ht="12.75">
      <c r="A2" s="35" t="s">
        <v>1</v>
      </c>
      <c r="B2" s="8" t="s">
        <v>0</v>
      </c>
      <c r="C2" s="13" t="s">
        <v>6</v>
      </c>
      <c r="D2" s="32" t="s">
        <v>7</v>
      </c>
      <c r="E2" s="9" t="s">
        <v>2</v>
      </c>
      <c r="F2" s="7" t="s">
        <v>8</v>
      </c>
      <c r="G2" s="19" t="s">
        <v>23</v>
      </c>
      <c r="H2" s="8" t="s">
        <v>3</v>
      </c>
      <c r="I2" s="8" t="s">
        <v>4</v>
      </c>
      <c r="J2" s="8" t="s">
        <v>5</v>
      </c>
    </row>
    <row r="3" spans="1:10" s="2" customFormat="1" ht="30" customHeight="1">
      <c r="A3" s="36" t="s">
        <v>26</v>
      </c>
      <c r="B3" s="31" t="s">
        <v>40</v>
      </c>
      <c r="C3" s="18" t="s">
        <v>41</v>
      </c>
      <c r="D3" s="33">
        <v>2990</v>
      </c>
      <c r="E3" s="10">
        <v>0.15</v>
      </c>
      <c r="F3" s="4">
        <f>D3*(1+E3)</f>
        <v>3438.4999999999995</v>
      </c>
      <c r="G3" s="20">
        <f>SUM(F3:F4)</f>
        <v>4772.5</v>
      </c>
      <c r="H3" s="3">
        <v>4773</v>
      </c>
      <c r="I3" s="5">
        <v>36</v>
      </c>
      <c r="J3" s="6">
        <f>G3+I3-H3</f>
        <v>35.5</v>
      </c>
    </row>
    <row r="4" spans="1:10" s="2" customFormat="1" ht="30" customHeight="1">
      <c r="A4" s="37"/>
      <c r="B4" s="31" t="s">
        <v>42</v>
      </c>
      <c r="C4" s="18" t="s">
        <v>43</v>
      </c>
      <c r="D4" s="33">
        <v>1160</v>
      </c>
      <c r="E4" s="10">
        <v>0.15</v>
      </c>
      <c r="F4" s="4">
        <f aca="true" t="shared" si="0" ref="F4:F34">D4*(1+E4)</f>
        <v>1334</v>
      </c>
      <c r="G4" s="20"/>
      <c r="H4" s="3"/>
      <c r="I4" s="5"/>
      <c r="J4" s="6"/>
    </row>
    <row r="5" spans="1:10" s="2" customFormat="1" ht="30" customHeight="1">
      <c r="A5" s="36" t="s">
        <v>44</v>
      </c>
      <c r="B5" s="18" t="s">
        <v>45</v>
      </c>
      <c r="C5" s="18" t="s">
        <v>46</v>
      </c>
      <c r="D5" s="33">
        <v>0</v>
      </c>
      <c r="E5" s="10">
        <v>0.15</v>
      </c>
      <c r="F5" s="4">
        <f t="shared" si="0"/>
        <v>0</v>
      </c>
      <c r="G5" s="20">
        <f>SUM(F5:F6)</f>
        <v>218.49999999999997</v>
      </c>
      <c r="H5" s="3">
        <v>1254</v>
      </c>
      <c r="I5" s="5">
        <v>18</v>
      </c>
      <c r="J5" s="44">
        <f>G5+I5-H5</f>
        <v>-1017.5</v>
      </c>
    </row>
    <row r="6" spans="1:10" s="2" customFormat="1" ht="30" customHeight="1">
      <c r="A6" s="37"/>
      <c r="B6" s="43" t="s">
        <v>47</v>
      </c>
      <c r="C6" s="18" t="s">
        <v>48</v>
      </c>
      <c r="D6" s="33">
        <v>190</v>
      </c>
      <c r="E6" s="10">
        <v>0.15</v>
      </c>
      <c r="F6" s="4">
        <f t="shared" si="0"/>
        <v>218.49999999999997</v>
      </c>
      <c r="G6" s="20"/>
      <c r="H6" s="3"/>
      <c r="I6" s="5"/>
      <c r="J6" s="6"/>
    </row>
    <row r="7" spans="1:10" s="2" customFormat="1" ht="30" customHeight="1">
      <c r="A7" s="36" t="s">
        <v>38</v>
      </c>
      <c r="B7" s="43" t="s">
        <v>49</v>
      </c>
      <c r="C7" s="18" t="s">
        <v>50</v>
      </c>
      <c r="D7" s="33">
        <v>950</v>
      </c>
      <c r="E7" s="10">
        <v>0.15</v>
      </c>
      <c r="F7" s="4">
        <f t="shared" si="0"/>
        <v>1092.5</v>
      </c>
      <c r="G7" s="20">
        <v>3279</v>
      </c>
      <c r="H7" s="3">
        <v>3279</v>
      </c>
      <c r="I7" s="5">
        <v>54</v>
      </c>
      <c r="J7" s="6">
        <f>G7+I7-H7</f>
        <v>54</v>
      </c>
    </row>
    <row r="8" spans="1:10" s="2" customFormat="1" ht="30" customHeight="1">
      <c r="A8" s="38"/>
      <c r="B8" s="31" t="s">
        <v>51</v>
      </c>
      <c r="C8" s="18" t="s">
        <v>51</v>
      </c>
      <c r="D8" s="33">
        <v>250</v>
      </c>
      <c r="E8" s="10">
        <v>0.15</v>
      </c>
      <c r="F8" s="4">
        <f t="shared" si="0"/>
        <v>287.5</v>
      </c>
      <c r="G8" s="20"/>
      <c r="H8" s="3"/>
      <c r="I8" s="5"/>
      <c r="J8" s="6"/>
    </row>
    <row r="9" spans="1:10" s="2" customFormat="1" ht="30" customHeight="1">
      <c r="A9" s="37"/>
      <c r="B9" s="31" t="s">
        <v>52</v>
      </c>
      <c r="C9" s="18" t="s">
        <v>53</v>
      </c>
      <c r="D9" s="33">
        <v>1650</v>
      </c>
      <c r="E9" s="10">
        <v>0.15</v>
      </c>
      <c r="F9" s="4">
        <f t="shared" si="0"/>
        <v>1897.4999999999998</v>
      </c>
      <c r="G9" s="20"/>
      <c r="H9" s="3"/>
      <c r="I9" s="5"/>
      <c r="J9" s="6"/>
    </row>
    <row r="10" spans="1:10" s="2" customFormat="1" ht="30" customHeight="1">
      <c r="A10" s="39" t="s">
        <v>54</v>
      </c>
      <c r="B10" s="23" t="s">
        <v>55</v>
      </c>
      <c r="C10" s="18" t="s">
        <v>56</v>
      </c>
      <c r="D10" s="33">
        <v>0</v>
      </c>
      <c r="E10" s="10">
        <v>0.15</v>
      </c>
      <c r="F10" s="4">
        <f t="shared" si="0"/>
        <v>0</v>
      </c>
      <c r="G10" s="20">
        <f>F10</f>
        <v>0</v>
      </c>
      <c r="H10" s="3">
        <v>920</v>
      </c>
      <c r="I10" s="5"/>
      <c r="J10" s="44">
        <f>G10+I10-H10</f>
        <v>-920</v>
      </c>
    </row>
    <row r="11" spans="1:10" s="2" customFormat="1" ht="30" customHeight="1">
      <c r="A11" s="39" t="s">
        <v>39</v>
      </c>
      <c r="B11" s="43" t="s">
        <v>57</v>
      </c>
      <c r="C11" s="18" t="s">
        <v>58</v>
      </c>
      <c r="D11" s="33">
        <v>1250</v>
      </c>
      <c r="E11" s="10">
        <v>0.15</v>
      </c>
      <c r="F11" s="4">
        <f t="shared" si="0"/>
        <v>1437.5</v>
      </c>
      <c r="G11" s="20">
        <f>F11</f>
        <v>1437.5</v>
      </c>
      <c r="H11" s="3">
        <v>748</v>
      </c>
      <c r="I11" s="5">
        <v>18</v>
      </c>
      <c r="J11" s="6">
        <f>G11+I11-H11</f>
        <v>707.5</v>
      </c>
    </row>
    <row r="12" spans="1:10" s="2" customFormat="1" ht="30" customHeight="1">
      <c r="A12" s="39" t="s">
        <v>59</v>
      </c>
      <c r="B12" s="31" t="s">
        <v>60</v>
      </c>
      <c r="C12" s="18" t="s">
        <v>61</v>
      </c>
      <c r="D12" s="33">
        <v>450</v>
      </c>
      <c r="E12" s="10">
        <v>0.15</v>
      </c>
      <c r="F12" s="4">
        <f t="shared" si="0"/>
        <v>517.5</v>
      </c>
      <c r="G12" s="20">
        <f>F12</f>
        <v>517.5</v>
      </c>
      <c r="H12" s="3">
        <v>518</v>
      </c>
      <c r="I12" s="5">
        <v>18</v>
      </c>
      <c r="J12" s="6">
        <f>G12+I12-H12</f>
        <v>17.5</v>
      </c>
    </row>
    <row r="13" spans="1:10" s="2" customFormat="1" ht="30" customHeight="1">
      <c r="A13" s="39" t="s">
        <v>62</v>
      </c>
      <c r="B13" s="31" t="s">
        <v>63</v>
      </c>
      <c r="C13" s="18" t="s">
        <v>64</v>
      </c>
      <c r="D13" s="33">
        <v>1215</v>
      </c>
      <c r="E13" s="10">
        <v>0.15</v>
      </c>
      <c r="F13" s="4">
        <v>1398</v>
      </c>
      <c r="G13" s="20">
        <v>1398</v>
      </c>
      <c r="H13" s="3">
        <v>1400</v>
      </c>
      <c r="I13" s="5">
        <v>18</v>
      </c>
      <c r="J13" s="6">
        <f>G13+I13-H13</f>
        <v>16</v>
      </c>
    </row>
    <row r="14" spans="1:10" s="2" customFormat="1" ht="30" customHeight="1">
      <c r="A14" s="36" t="s">
        <v>65</v>
      </c>
      <c r="B14" s="31" t="s">
        <v>66</v>
      </c>
      <c r="C14" s="18" t="s">
        <v>67</v>
      </c>
      <c r="D14" s="33">
        <v>1990</v>
      </c>
      <c r="E14" s="10">
        <v>0.15</v>
      </c>
      <c r="F14" s="4">
        <f t="shared" si="0"/>
        <v>2288.5</v>
      </c>
      <c r="G14" s="20">
        <f>SUM(F14:F18)</f>
        <v>2691</v>
      </c>
      <c r="H14" s="3">
        <v>3141</v>
      </c>
      <c r="I14" s="5">
        <v>54</v>
      </c>
      <c r="J14" s="44">
        <f>G14+I14-H14</f>
        <v>-396</v>
      </c>
    </row>
    <row r="15" spans="1:10" s="2" customFormat="1" ht="30" customHeight="1">
      <c r="A15" s="38"/>
      <c r="B15" s="23" t="s">
        <v>108</v>
      </c>
      <c r="C15" s="18" t="s">
        <v>68</v>
      </c>
      <c r="D15" s="33">
        <v>0</v>
      </c>
      <c r="E15" s="10">
        <v>0.15</v>
      </c>
      <c r="F15" s="4">
        <f t="shared" si="0"/>
        <v>0</v>
      </c>
      <c r="G15" s="20"/>
      <c r="H15" s="3"/>
      <c r="I15" s="5"/>
      <c r="J15" s="6"/>
    </row>
    <row r="16" spans="1:10" s="2" customFormat="1" ht="30" customHeight="1">
      <c r="A16" s="38"/>
      <c r="B16" s="23" t="s">
        <v>69</v>
      </c>
      <c r="C16" s="18" t="s">
        <v>70</v>
      </c>
      <c r="D16" s="33">
        <v>0</v>
      </c>
      <c r="E16" s="10">
        <v>0.15</v>
      </c>
      <c r="F16" s="4">
        <f t="shared" si="0"/>
        <v>0</v>
      </c>
      <c r="G16" s="20"/>
      <c r="H16" s="3"/>
      <c r="I16" s="5"/>
      <c r="J16" s="6"/>
    </row>
    <row r="17" spans="1:10" s="2" customFormat="1" ht="30" customHeight="1">
      <c r="A17" s="38"/>
      <c r="B17" s="31" t="s">
        <v>71</v>
      </c>
      <c r="C17" s="18" t="s">
        <v>72</v>
      </c>
      <c r="D17" s="33">
        <v>100</v>
      </c>
      <c r="E17" s="10">
        <v>0.15</v>
      </c>
      <c r="F17" s="4">
        <f t="shared" si="0"/>
        <v>114.99999999999999</v>
      </c>
      <c r="G17" s="20"/>
      <c r="H17" s="3"/>
      <c r="I17" s="5"/>
      <c r="J17" s="6"/>
    </row>
    <row r="18" spans="1:10" s="2" customFormat="1" ht="30" customHeight="1">
      <c r="A18" s="37"/>
      <c r="B18" s="31" t="s">
        <v>73</v>
      </c>
      <c r="C18" s="18" t="s">
        <v>74</v>
      </c>
      <c r="D18" s="33">
        <v>250</v>
      </c>
      <c r="E18" s="10">
        <v>0.15</v>
      </c>
      <c r="F18" s="4">
        <f t="shared" si="0"/>
        <v>287.5</v>
      </c>
      <c r="G18" s="20"/>
      <c r="H18" s="3"/>
      <c r="I18" s="5"/>
      <c r="J18" s="6"/>
    </row>
    <row r="19" spans="1:10" s="2" customFormat="1" ht="30" customHeight="1">
      <c r="A19" s="39" t="s">
        <v>75</v>
      </c>
      <c r="B19" s="31" t="s">
        <v>76</v>
      </c>
      <c r="C19" s="18" t="s">
        <v>77</v>
      </c>
      <c r="D19" s="33">
        <v>1035</v>
      </c>
      <c r="E19" s="10">
        <v>0.15</v>
      </c>
      <c r="F19" s="4">
        <v>1191</v>
      </c>
      <c r="G19" s="20">
        <v>1191</v>
      </c>
      <c r="H19" s="3">
        <v>1191</v>
      </c>
      <c r="I19" s="5">
        <v>18</v>
      </c>
      <c r="J19" s="6">
        <f>G19+I19-H19</f>
        <v>18</v>
      </c>
    </row>
    <row r="20" spans="1:10" s="2" customFormat="1" ht="30" customHeight="1">
      <c r="A20" s="36" t="s">
        <v>78</v>
      </c>
      <c r="B20" s="31" t="s">
        <v>79</v>
      </c>
      <c r="C20" s="18" t="s">
        <v>80</v>
      </c>
      <c r="D20" s="33">
        <v>1550</v>
      </c>
      <c r="E20" s="10">
        <v>0.15</v>
      </c>
      <c r="F20" s="4">
        <f t="shared" si="0"/>
        <v>1782.4999999999998</v>
      </c>
      <c r="G20" s="20">
        <v>2416</v>
      </c>
      <c r="H20" s="3">
        <v>2416</v>
      </c>
      <c r="I20" s="5">
        <v>54</v>
      </c>
      <c r="J20" s="6">
        <f>G20+I20-H20</f>
        <v>54</v>
      </c>
    </row>
    <row r="21" spans="1:10" s="2" customFormat="1" ht="30" customHeight="1">
      <c r="A21" s="38"/>
      <c r="B21" s="31" t="s">
        <v>81</v>
      </c>
      <c r="C21" s="18" t="s">
        <v>82</v>
      </c>
      <c r="D21" s="33">
        <v>200</v>
      </c>
      <c r="E21" s="10">
        <v>0.15</v>
      </c>
      <c r="F21" s="4">
        <f t="shared" si="0"/>
        <v>229.99999999999997</v>
      </c>
      <c r="G21" s="20"/>
      <c r="H21" s="3"/>
      <c r="I21" s="5"/>
      <c r="J21" s="6"/>
    </row>
    <row r="22" spans="1:10" s="2" customFormat="1" ht="30" customHeight="1">
      <c r="A22" s="37"/>
      <c r="B22" s="31" t="s">
        <v>83</v>
      </c>
      <c r="C22" s="18" t="s">
        <v>84</v>
      </c>
      <c r="D22" s="33">
        <v>350</v>
      </c>
      <c r="E22" s="10">
        <v>0.15</v>
      </c>
      <c r="F22" s="4">
        <f t="shared" si="0"/>
        <v>402.49999999999994</v>
      </c>
      <c r="G22" s="20"/>
      <c r="H22" s="3"/>
      <c r="I22" s="5"/>
      <c r="J22" s="6"/>
    </row>
    <row r="23" spans="1:10" s="2" customFormat="1" ht="30" customHeight="1">
      <c r="A23" s="39" t="s">
        <v>25</v>
      </c>
      <c r="B23" s="31" t="s">
        <v>85</v>
      </c>
      <c r="C23" s="18" t="s">
        <v>86</v>
      </c>
      <c r="D23" s="33">
        <v>3750</v>
      </c>
      <c r="E23" s="10">
        <v>0.15</v>
      </c>
      <c r="F23" s="4">
        <f t="shared" si="0"/>
        <v>4312.5</v>
      </c>
      <c r="G23" s="20">
        <f>F23</f>
        <v>4312.5</v>
      </c>
      <c r="H23" s="3">
        <v>4313</v>
      </c>
      <c r="I23" s="5">
        <v>18</v>
      </c>
      <c r="J23" s="6">
        <f>G23+I23-H23</f>
        <v>17.5</v>
      </c>
    </row>
    <row r="24" spans="1:10" s="2" customFormat="1" ht="30" customHeight="1">
      <c r="A24" s="39" t="s">
        <v>87</v>
      </c>
      <c r="B24" s="31" t="s">
        <v>88</v>
      </c>
      <c r="C24" s="18" t="s">
        <v>89</v>
      </c>
      <c r="D24" s="33">
        <v>3350</v>
      </c>
      <c r="E24" s="10">
        <v>0.15</v>
      </c>
      <c r="F24" s="4">
        <f t="shared" si="0"/>
        <v>3852.4999999999995</v>
      </c>
      <c r="G24" s="20">
        <v>3853</v>
      </c>
      <c r="H24" s="3">
        <v>3853</v>
      </c>
      <c r="I24" s="5">
        <v>18</v>
      </c>
      <c r="J24" s="6">
        <f>G24+I24-H24</f>
        <v>18</v>
      </c>
    </row>
    <row r="25" spans="1:10" s="2" customFormat="1" ht="30" customHeight="1">
      <c r="A25" s="36" t="s">
        <v>90</v>
      </c>
      <c r="B25" s="23" t="s">
        <v>91</v>
      </c>
      <c r="C25" s="18" t="s">
        <v>92</v>
      </c>
      <c r="D25" s="33">
        <v>0</v>
      </c>
      <c r="E25" s="10">
        <v>0.15</v>
      </c>
      <c r="F25" s="4">
        <f t="shared" si="0"/>
        <v>0</v>
      </c>
      <c r="G25" s="20">
        <f>SUM(F25:F26)</f>
        <v>983.2499999999999</v>
      </c>
      <c r="H25" s="3">
        <v>2111</v>
      </c>
      <c r="I25" s="5">
        <v>18</v>
      </c>
      <c r="J25" s="44">
        <f>G25+I25-H25</f>
        <v>-1109.75</v>
      </c>
    </row>
    <row r="26" spans="1:10" s="2" customFormat="1" ht="30" customHeight="1">
      <c r="A26" s="37"/>
      <c r="B26" s="31" t="s">
        <v>93</v>
      </c>
      <c r="C26" s="18" t="s">
        <v>94</v>
      </c>
      <c r="D26" s="33">
        <v>855</v>
      </c>
      <c r="E26" s="10">
        <v>0.15</v>
      </c>
      <c r="F26" s="4">
        <f t="shared" si="0"/>
        <v>983.2499999999999</v>
      </c>
      <c r="G26" s="20"/>
      <c r="H26" s="3"/>
      <c r="I26" s="5"/>
      <c r="J26" s="6"/>
    </row>
    <row r="27" spans="1:10" s="2" customFormat="1" ht="30" customHeight="1">
      <c r="A27" s="36" t="s">
        <v>37</v>
      </c>
      <c r="B27" s="31" t="s">
        <v>49</v>
      </c>
      <c r="C27" s="18" t="s">
        <v>50</v>
      </c>
      <c r="D27" s="33">
        <v>950</v>
      </c>
      <c r="E27" s="10">
        <v>0.15</v>
      </c>
      <c r="F27" s="4">
        <f t="shared" si="0"/>
        <v>1092.5</v>
      </c>
      <c r="G27" s="20">
        <v>4900</v>
      </c>
      <c r="H27" s="3">
        <v>4900</v>
      </c>
      <c r="I27" s="5">
        <v>54</v>
      </c>
      <c r="J27" s="6">
        <f>G27+I27-H27</f>
        <v>54</v>
      </c>
    </row>
    <row r="28" spans="1:10" s="2" customFormat="1" ht="30" customHeight="1">
      <c r="A28" s="38"/>
      <c r="B28" s="31" t="s">
        <v>95</v>
      </c>
      <c r="C28" s="18" t="s">
        <v>96</v>
      </c>
      <c r="D28" s="33">
        <v>980</v>
      </c>
      <c r="E28" s="10">
        <v>0.15</v>
      </c>
      <c r="F28" s="4">
        <f t="shared" si="0"/>
        <v>1127</v>
      </c>
      <c r="G28" s="20"/>
      <c r="H28" s="3"/>
      <c r="I28" s="5"/>
      <c r="J28" s="6"/>
    </row>
    <row r="29" spans="1:10" s="2" customFormat="1" ht="30" customHeight="1">
      <c r="A29" s="37"/>
      <c r="B29" s="31" t="s">
        <v>97</v>
      </c>
      <c r="C29" s="18" t="s">
        <v>98</v>
      </c>
      <c r="D29" s="33">
        <v>2330</v>
      </c>
      <c r="E29" s="10">
        <v>0.15</v>
      </c>
      <c r="F29" s="4">
        <f t="shared" si="0"/>
        <v>2679.5</v>
      </c>
      <c r="G29" s="20"/>
      <c r="H29" s="3"/>
      <c r="I29" s="5"/>
      <c r="J29" s="6"/>
    </row>
    <row r="30" spans="1:10" s="2" customFormat="1" ht="30" customHeight="1">
      <c r="A30" s="36" t="s">
        <v>24</v>
      </c>
      <c r="B30" s="31" t="s">
        <v>99</v>
      </c>
      <c r="C30" s="18" t="s">
        <v>100</v>
      </c>
      <c r="D30" s="33">
        <v>2115</v>
      </c>
      <c r="E30" s="10">
        <v>0.15</v>
      </c>
      <c r="F30" s="4">
        <f t="shared" si="0"/>
        <v>2432.25</v>
      </c>
      <c r="G30" s="4">
        <v>2432.25</v>
      </c>
      <c r="H30" s="3">
        <v>0</v>
      </c>
      <c r="I30" s="5">
        <v>18</v>
      </c>
      <c r="J30" s="6">
        <f>G30+I30-H30</f>
        <v>2450.25</v>
      </c>
    </row>
    <row r="31" spans="1:10" s="2" customFormat="1" ht="30" customHeight="1">
      <c r="A31" s="38"/>
      <c r="B31" s="31" t="s">
        <v>101</v>
      </c>
      <c r="C31" s="18" t="s">
        <v>102</v>
      </c>
      <c r="D31" s="33">
        <v>2550</v>
      </c>
      <c r="E31" s="10">
        <v>0.15</v>
      </c>
      <c r="F31" s="4">
        <f t="shared" si="0"/>
        <v>2932.5</v>
      </c>
      <c r="G31" s="4">
        <v>2932.5</v>
      </c>
      <c r="H31" s="3">
        <v>0</v>
      </c>
      <c r="I31" s="5">
        <v>18</v>
      </c>
      <c r="J31" s="6">
        <f>G31+I31-H31</f>
        <v>2950.5</v>
      </c>
    </row>
    <row r="32" spans="1:10" s="2" customFormat="1" ht="30" customHeight="1">
      <c r="A32" s="38"/>
      <c r="B32" s="31" t="s">
        <v>103</v>
      </c>
      <c r="C32" s="18" t="s">
        <v>104</v>
      </c>
      <c r="D32" s="33">
        <v>1350</v>
      </c>
      <c r="E32" s="10">
        <v>0.15</v>
      </c>
      <c r="F32" s="4">
        <f t="shared" si="0"/>
        <v>1552.4999999999998</v>
      </c>
      <c r="G32" s="4">
        <v>1552.4999999999998</v>
      </c>
      <c r="H32" s="3">
        <v>0</v>
      </c>
      <c r="I32" s="5">
        <v>18</v>
      </c>
      <c r="J32" s="6">
        <f>G32+I32-H32</f>
        <v>1570.4999999999998</v>
      </c>
    </row>
    <row r="33" spans="1:10" s="2" customFormat="1" ht="30" customHeight="1">
      <c r="A33" s="38"/>
      <c r="B33" s="31" t="s">
        <v>105</v>
      </c>
      <c r="C33" s="18" t="s">
        <v>106</v>
      </c>
      <c r="D33" s="33">
        <v>90</v>
      </c>
      <c r="E33" s="10">
        <v>0.15</v>
      </c>
      <c r="F33" s="4">
        <f t="shared" si="0"/>
        <v>103.49999999999999</v>
      </c>
      <c r="G33" s="4">
        <v>103.49999999999999</v>
      </c>
      <c r="H33" s="3">
        <v>0</v>
      </c>
      <c r="I33" s="5">
        <v>18</v>
      </c>
      <c r="J33" s="6">
        <f>G33+I33-H33</f>
        <v>121.49999999999999</v>
      </c>
    </row>
    <row r="34" spans="1:10" s="2" customFormat="1" ht="30" customHeight="1">
      <c r="A34" s="37"/>
      <c r="B34" s="31" t="s">
        <v>107</v>
      </c>
      <c r="C34" s="23" t="s">
        <v>72</v>
      </c>
      <c r="D34" s="33">
        <v>100</v>
      </c>
      <c r="E34" s="10">
        <v>0.15</v>
      </c>
      <c r="F34" s="4">
        <f t="shared" si="0"/>
        <v>114.99999999999999</v>
      </c>
      <c r="G34" s="4">
        <v>114.99999999999999</v>
      </c>
      <c r="H34" s="3">
        <v>0</v>
      </c>
      <c r="I34" s="5">
        <v>18</v>
      </c>
      <c r="J34" s="6">
        <f>G34+I34-H34</f>
        <v>133</v>
      </c>
    </row>
    <row r="35" spans="1:10" s="2" customFormat="1" ht="30" customHeight="1">
      <c r="A35" s="40"/>
      <c r="B35" s="31" t="s">
        <v>109</v>
      </c>
      <c r="C35" s="18"/>
      <c r="D35" s="33">
        <v>1575</v>
      </c>
      <c r="E35" s="10">
        <v>0.15</v>
      </c>
      <c r="F35" s="4">
        <f>D35*(1+E35)</f>
        <v>1811.2499999999998</v>
      </c>
      <c r="G35" s="4">
        <v>1811.2499999999998</v>
      </c>
      <c r="H35" s="3">
        <v>0</v>
      </c>
      <c r="I35" s="5">
        <v>18</v>
      </c>
      <c r="J35" s="6">
        <f>G35+I35-H35</f>
        <v>1829.2499999999998</v>
      </c>
    </row>
    <row r="36" spans="1:10" s="2" customFormat="1" ht="30" customHeight="1">
      <c r="A36" s="39"/>
      <c r="B36" s="31" t="s">
        <v>110</v>
      </c>
      <c r="C36" s="18"/>
      <c r="D36" s="33">
        <v>1485</v>
      </c>
      <c r="E36" s="10">
        <v>0.15</v>
      </c>
      <c r="F36" s="4">
        <f>D36*(1+E36)</f>
        <v>1707.7499999999998</v>
      </c>
      <c r="G36" s="4">
        <v>1707.7499999999998</v>
      </c>
      <c r="H36" s="3">
        <v>0</v>
      </c>
      <c r="I36" s="5">
        <v>18</v>
      </c>
      <c r="J36" s="6">
        <f>G36+I36-H36</f>
        <v>1725.7499999999998</v>
      </c>
    </row>
    <row r="37" spans="1:10" s="2" customFormat="1" ht="30" customHeight="1">
      <c r="A37" s="39"/>
      <c r="B37" s="23"/>
      <c r="C37" s="18"/>
      <c r="D37" s="33">
        <f>SUM(D3:D36)</f>
        <v>37060</v>
      </c>
      <c r="E37" s="10"/>
      <c r="F37" s="4"/>
      <c r="G37" s="20"/>
      <c r="H37" s="3"/>
      <c r="I37" s="5"/>
      <c r="J37" s="6"/>
    </row>
    <row r="38" spans="1:10" s="2" customFormat="1" ht="30" customHeight="1">
      <c r="A38" s="39"/>
      <c r="B38" s="23"/>
      <c r="C38" s="18"/>
      <c r="D38" s="33"/>
      <c r="E38" s="10"/>
      <c r="F38" s="4"/>
      <c r="G38" s="20"/>
      <c r="H38" s="3"/>
      <c r="I38" s="5"/>
      <c r="J38" s="6"/>
    </row>
    <row r="39" spans="1:7" s="2" customFormat="1" ht="12.75">
      <c r="A39" s="41"/>
      <c r="C39" s="17"/>
      <c r="D39" s="34"/>
      <c r="E39" s="15"/>
      <c r="F39" s="16"/>
      <c r="G39" s="21"/>
    </row>
    <row r="40" spans="1:7" s="2" customFormat="1" ht="12.75">
      <c r="A40" s="41"/>
      <c r="C40" s="17"/>
      <c r="D40" s="34"/>
      <c r="E40" s="15"/>
      <c r="F40" s="16"/>
      <c r="G40" s="21"/>
    </row>
    <row r="41" spans="1:7" s="2" customFormat="1" ht="12.75">
      <c r="A41" s="41"/>
      <c r="C41" s="17"/>
      <c r="D41" s="34"/>
      <c r="E41" s="15"/>
      <c r="F41" s="16"/>
      <c r="G41" s="21"/>
    </row>
    <row r="42" spans="1:7" s="2" customFormat="1" ht="12.75">
      <c r="A42" s="41"/>
      <c r="C42" s="17"/>
      <c r="D42" s="34"/>
      <c r="E42" s="15"/>
      <c r="F42" s="16"/>
      <c r="G42" s="21"/>
    </row>
    <row r="43" spans="1:7" s="2" customFormat="1" ht="12.75">
      <c r="A43" s="41"/>
      <c r="C43" s="17"/>
      <c r="D43" s="34"/>
      <c r="E43" s="15"/>
      <c r="F43" s="16"/>
      <c r="G43" s="21"/>
    </row>
    <row r="44" spans="1:7" s="2" customFormat="1" ht="12.75">
      <c r="A44" s="41"/>
      <c r="C44" s="17"/>
      <c r="D44" s="34"/>
      <c r="E44" s="15"/>
      <c r="F44" s="16"/>
      <c r="G44" s="21"/>
    </row>
    <row r="45" spans="1:9" ht="12.75">
      <c r="A45" s="41"/>
      <c r="C45" s="17"/>
      <c r="E45" s="15"/>
      <c r="F45" s="16"/>
      <c r="G45" s="21"/>
      <c r="H45" s="2"/>
      <c r="I45" s="2"/>
    </row>
    <row r="46" spans="1:9" ht="12.75">
      <c r="A46" s="41"/>
      <c r="C46" s="17"/>
      <c r="E46" s="15"/>
      <c r="F46" s="16"/>
      <c r="G46" s="21"/>
      <c r="H46" s="2"/>
      <c r="I46" s="2"/>
    </row>
    <row r="47" spans="1:9" ht="12.75">
      <c r="A47" s="41"/>
      <c r="C47" s="17"/>
      <c r="E47" s="15"/>
      <c r="F47" s="16"/>
      <c r="G47" s="21"/>
      <c r="H47" s="2"/>
      <c r="I47" s="2"/>
    </row>
    <row r="48" spans="1:9" ht="12.75">
      <c r="A48" s="41"/>
      <c r="C48" s="17"/>
      <c r="E48" s="15"/>
      <c r="F48" s="16"/>
      <c r="G48" s="21"/>
      <c r="H48" s="2"/>
      <c r="I48" s="2"/>
    </row>
  </sheetData>
  <sheetProtection/>
  <autoFilter ref="A2:J37"/>
  <mergeCells count="8">
    <mergeCell ref="A27:A29"/>
    <mergeCell ref="A30:A34"/>
    <mergeCell ref="A3:A4"/>
    <mergeCell ref="A5:A6"/>
    <mergeCell ref="A7:A9"/>
    <mergeCell ref="A14:A18"/>
    <mergeCell ref="A20:A22"/>
    <mergeCell ref="A25:A2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="25" zoomScaleNormal="25" zoomScalePageLayoutView="0" workbookViewId="0" topLeftCell="A1">
      <selection activeCell="H20" sqref="H20"/>
    </sheetView>
  </sheetViews>
  <sheetFormatPr defaultColWidth="9.00390625" defaultRowHeight="12.75"/>
  <cols>
    <col min="1" max="2" width="70.75390625" style="0" customWidth="1"/>
  </cols>
  <sheetData>
    <row r="1" spans="1:2" ht="137.25" customHeight="1">
      <c r="A1" s="12" t="s">
        <v>9</v>
      </c>
      <c r="B1" s="12" t="s">
        <v>16</v>
      </c>
    </row>
    <row r="2" spans="1:2" ht="105.75">
      <c r="A2" s="12" t="s">
        <v>10</v>
      </c>
      <c r="B2" s="12" t="s">
        <v>17</v>
      </c>
    </row>
    <row r="3" spans="1:2" ht="144" customHeight="1">
      <c r="A3" s="12" t="s">
        <v>11</v>
      </c>
      <c r="B3" s="12" t="s">
        <v>18</v>
      </c>
    </row>
    <row r="4" spans="1:2" ht="156.75" customHeight="1">
      <c r="A4" s="12" t="s">
        <v>12</v>
      </c>
      <c r="B4" s="12" t="s">
        <v>19</v>
      </c>
    </row>
    <row r="5" spans="1:2" ht="105.75">
      <c r="A5" s="12" t="s">
        <v>13</v>
      </c>
      <c r="B5" s="12" t="s">
        <v>20</v>
      </c>
    </row>
    <row r="6" spans="1:2" ht="105.75">
      <c r="A6" s="12" t="s">
        <v>14</v>
      </c>
      <c r="B6" s="12" t="s">
        <v>21</v>
      </c>
    </row>
    <row r="7" spans="1:2" ht="138.75" customHeight="1">
      <c r="A7" s="12" t="s">
        <v>15</v>
      </c>
      <c r="B7" s="12" t="s">
        <v>22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G9"/>
  <sheetViews>
    <sheetView zoomScalePageLayoutView="0" workbookViewId="0" topLeftCell="A1">
      <selection activeCell="C5" sqref="C5:F5"/>
    </sheetView>
  </sheetViews>
  <sheetFormatPr defaultColWidth="9.00390625" defaultRowHeight="12.75"/>
  <cols>
    <col min="3" max="3" width="35.00390625" style="0" customWidth="1"/>
    <col min="5" max="5" width="36.00390625" style="0" customWidth="1"/>
  </cols>
  <sheetData>
    <row r="4" ht="13.5" thickBot="1"/>
    <row r="5" spans="3:7" ht="16.5" thickBot="1">
      <c r="C5" s="24" t="s">
        <v>32</v>
      </c>
      <c r="D5" s="25">
        <v>100350</v>
      </c>
      <c r="E5" s="25" t="s">
        <v>33</v>
      </c>
      <c r="F5" s="26">
        <v>650</v>
      </c>
      <c r="G5" s="27">
        <v>1</v>
      </c>
    </row>
    <row r="6" spans="3:7" ht="16.5" thickBot="1">
      <c r="C6" s="28" t="s">
        <v>28</v>
      </c>
      <c r="D6" s="29">
        <v>99191</v>
      </c>
      <c r="E6" s="29" t="s">
        <v>30</v>
      </c>
      <c r="F6" s="30">
        <v>1990</v>
      </c>
      <c r="G6" s="27">
        <v>1</v>
      </c>
    </row>
    <row r="7" spans="3:7" ht="16.5" thickBot="1">
      <c r="C7" s="28" t="s">
        <v>29</v>
      </c>
      <c r="D7" s="29">
        <v>110509</v>
      </c>
      <c r="E7" s="29" t="s">
        <v>31</v>
      </c>
      <c r="F7" s="30">
        <v>1690</v>
      </c>
      <c r="G7" s="27">
        <v>1</v>
      </c>
    </row>
    <row r="8" spans="3:7" ht="16.5" thickBot="1">
      <c r="C8" s="28" t="s">
        <v>27</v>
      </c>
      <c r="D8" s="29">
        <v>110487</v>
      </c>
      <c r="E8" s="29" t="s">
        <v>34</v>
      </c>
      <c r="F8" s="30">
        <v>1250</v>
      </c>
      <c r="G8" s="27">
        <v>1</v>
      </c>
    </row>
    <row r="9" spans="3:7" ht="16.5" thickBot="1">
      <c r="C9" s="28" t="s">
        <v>35</v>
      </c>
      <c r="D9" s="29">
        <v>111679</v>
      </c>
      <c r="E9" s="29" t="s">
        <v>36</v>
      </c>
      <c r="F9" s="30">
        <v>890</v>
      </c>
      <c r="G9" s="27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Анатасия</cp:lastModifiedBy>
  <cp:lastPrinted>2013-04-10T17:30:39Z</cp:lastPrinted>
  <dcterms:created xsi:type="dcterms:W3CDTF">2010-02-10T18:25:39Z</dcterms:created>
  <dcterms:modified xsi:type="dcterms:W3CDTF">2013-09-17T19:35:39Z</dcterms:modified>
  <cp:category/>
  <cp:version/>
  <cp:contentType/>
  <cp:contentStatus/>
</cp:coreProperties>
</file>