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2880" windowWidth="6036" windowHeight="2892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<sst xmlns="http://schemas.openxmlformats.org/spreadsheetml/2006/main" count="117" uniqueCount="112">
  <si>
    <t>модель</t>
  </si>
  <si>
    <t>ник</t>
  </si>
  <si>
    <t>орг</t>
  </si>
  <si>
    <t>сдано</t>
  </si>
  <si>
    <t>транс</t>
  </si>
  <si>
    <t>долг</t>
  </si>
  <si>
    <t>арт/размер/цвет</t>
  </si>
  <si>
    <t>chernyka</t>
  </si>
  <si>
    <t>цена опт</t>
  </si>
  <si>
    <t>стоимость итого</t>
  </si>
  <si>
    <t>Lyusha2010</t>
  </si>
  <si>
    <t>lentos</t>
  </si>
  <si>
    <t>ОРГ Белая ворона</t>
  </si>
  <si>
    <t xml:space="preserve">ОРГ мама Елика SeLeniy Барнаул 57р. </t>
  </si>
  <si>
    <t xml:space="preserve">ОРГ мама Елика Ногуся Барнаул 19р. </t>
  </si>
  <si>
    <t xml:space="preserve">ОРГ Белая ворона ИГНАШКА Раздача 38р. </t>
  </si>
  <si>
    <t xml:space="preserve">ОРГ Белая ворона Рафаэлия Раздача 19р. </t>
  </si>
  <si>
    <t xml:space="preserve">ОРГ Белая ворона Буська1407 Раздача именная карта 36р. </t>
  </si>
  <si>
    <t xml:space="preserve">ОРГ Белая ворона wonderjul РЦРВокзал 57р. </t>
  </si>
  <si>
    <t xml:space="preserve">ОРГ Белая ворона Маринка-малинка РЦРВокзал 33р. </t>
  </si>
  <si>
    <t xml:space="preserve">ОРГ Белая ворона Kelenka РЦРРечной 38р. </t>
  </si>
  <si>
    <t xml:space="preserve">ОРГ Белая ворона lentos РЦРРечной 19р. </t>
  </si>
  <si>
    <t xml:space="preserve">ОРГ Белая ворона LSV РЦРРечной 19р. </t>
  </si>
  <si>
    <t xml:space="preserve">ОРГ Белая ворона Lyusha2010 РЦРРечной 57р. </t>
  </si>
  <si>
    <t xml:space="preserve">ОРГ Белая ворона Южанка РЦРРечной 38р. </t>
  </si>
  <si>
    <t xml:space="preserve">ОРГ Белая ворона Кедра РЦРЩ 19р. </t>
  </si>
  <si>
    <t xml:space="preserve">ОРГ Белая ворона chernyka Фрунзе 38р. </t>
  </si>
  <si>
    <t>Платье Бри</t>
  </si>
  <si>
    <t>101022</t>
  </si>
  <si>
    <t>4932 S тк 3255/3257/3348 коричн клетка</t>
  </si>
  <si>
    <t>Лилия@80</t>
  </si>
  <si>
    <t>Танич7</t>
  </si>
  <si>
    <t>Платье Кади</t>
  </si>
  <si>
    <t>103511</t>
  </si>
  <si>
    <t>4156 L тк 3363 ежевика</t>
  </si>
  <si>
    <t>Блуза Бьянка</t>
  </si>
  <si>
    <t>104920</t>
  </si>
  <si>
    <t>5034 M тк 3324 голубика</t>
  </si>
  <si>
    <t>Юбка Мара</t>
  </si>
  <si>
    <t>3261 L тк 3377/3382 син/серый</t>
  </si>
  <si>
    <t>Анна-Кама</t>
  </si>
  <si>
    <t>Водолазка Анна</t>
  </si>
  <si>
    <t>090554</t>
  </si>
  <si>
    <t>3119 L тк 2956 виноград</t>
  </si>
  <si>
    <t>shsh</t>
  </si>
  <si>
    <t>Брюки Алексис женские</t>
  </si>
  <si>
    <t>105124</t>
  </si>
  <si>
    <t>5201 XS тк 3323/3385 черные</t>
  </si>
  <si>
    <t>Юбка Адела</t>
  </si>
  <si>
    <t>103530</t>
  </si>
  <si>
    <t>4921 M тк 3280/3349 т.серый</t>
  </si>
  <si>
    <t>3261 М тк 3377/3382 син/серый</t>
  </si>
  <si>
    <t>Халат Арина</t>
  </si>
  <si>
    <t>Халат Анастасия женский</t>
  </si>
  <si>
    <t>093503</t>
  </si>
  <si>
    <t>4413 L тк 3059 бордо</t>
  </si>
  <si>
    <t>100711</t>
  </si>
  <si>
    <t>996 ХL  тк 3131 бел/розовый</t>
  </si>
  <si>
    <t>libenmamhen</t>
  </si>
  <si>
    <t>Полотенце Фруктовое ассорти</t>
  </si>
  <si>
    <t>Полотенце Грозди</t>
  </si>
  <si>
    <t>Полотенце Садовый инвентарь</t>
  </si>
  <si>
    <t>Полотенце Чай</t>
  </si>
  <si>
    <t xml:space="preserve"> 50*70 тк 2086 жел</t>
  </si>
  <si>
    <t xml:space="preserve"> 50*70 тк 2885 бел/бордо</t>
  </si>
  <si>
    <t xml:space="preserve"> 50*70 тк 1974 яблоко</t>
  </si>
  <si>
    <t xml:space="preserve"> 50*70 тк 4598 бел/зелен</t>
  </si>
  <si>
    <t>Штора Элен</t>
  </si>
  <si>
    <t>068485</t>
  </si>
  <si>
    <t>3108 140*270 тк 325/479 бел/нат</t>
  </si>
  <si>
    <t>102692</t>
  </si>
  <si>
    <t>4955 S тк 3322/3324 син</t>
  </si>
  <si>
    <t xml:space="preserve">Платье Августина </t>
  </si>
  <si>
    <t>Викулька-Алька</t>
  </si>
  <si>
    <t>Пальто Ванда</t>
  </si>
  <si>
    <t>104292</t>
  </si>
  <si>
    <t>4890 L тк 3213/3384 коричн</t>
  </si>
  <si>
    <t>103436</t>
  </si>
  <si>
    <t>4156 S тк 3339 алый</t>
  </si>
  <si>
    <t>мама Елика</t>
  </si>
  <si>
    <t>Платье Лора</t>
  </si>
  <si>
    <t>104854</t>
  </si>
  <si>
    <t>4975 M тк 3255/88 беж</t>
  </si>
  <si>
    <t>Юбка Марта</t>
  </si>
  <si>
    <t>104744</t>
  </si>
  <si>
    <t>5198 S тк 3329 айва</t>
  </si>
  <si>
    <t>Юбка Килт</t>
  </si>
  <si>
    <t>104864</t>
  </si>
  <si>
    <t>5175 S тк 3279/3081 слива</t>
  </si>
  <si>
    <t>Платье Эрлинг</t>
  </si>
  <si>
    <t>101742</t>
  </si>
  <si>
    <t>4832 S тк 3087 св.беж</t>
  </si>
  <si>
    <t>Платье Софи</t>
  </si>
  <si>
    <t>104156</t>
  </si>
  <si>
    <t>4421 XS тк 3240 мор.волна</t>
  </si>
  <si>
    <t>Платье Фешн</t>
  </si>
  <si>
    <t>101023</t>
  </si>
  <si>
    <t>4933 S тк 3265 сер/сирен</t>
  </si>
  <si>
    <t>Кардиган Антрей</t>
  </si>
  <si>
    <t>100753</t>
  </si>
  <si>
    <t>4082 S тк 3232 малахит</t>
  </si>
  <si>
    <t>Шорты Бабетт женские</t>
  </si>
  <si>
    <t>104906</t>
  </si>
  <si>
    <t>5011 S  тк 3337/88 т.коричн</t>
  </si>
  <si>
    <t>Платье Лиана</t>
  </si>
  <si>
    <t>103377</t>
  </si>
  <si>
    <t>3085 S тк 3373/3082 cиний</t>
  </si>
  <si>
    <t>ПРИСТРОЙ</t>
  </si>
  <si>
    <t>Блуза Натали</t>
  </si>
  <si>
    <t>106078</t>
  </si>
  <si>
    <t>2762 S тк 3494 беж в цветах</t>
  </si>
  <si>
    <t>к оплате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</si>
</sst>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0.00;[Red]\-0.00"/>
    <numFmt numFmtId="170" formatCode="_-* #,##0.000&quot;р.&quot;_-;\-* #,##0.000&quot;р.&quot;_-;_-* &quot;-&quot;??&quot;р.&quot;_-;_-@_-"/>
    <numFmt numFmtId="171" formatCode="_-* #,##0.0&quot;р.&quot;_-;\-* #,##0.0&quot;р.&quot;_-;_-* &quot;-&quot;??&quot;р.&quot;_-;_-@_-"/>
    <numFmt numFmtId="172" formatCode="_-* #,##0&quot;р.&quot;_-;\-* #,##0&quot;р.&quot;_-;_-* &quot;-&quot;??&quot;р.&quot;_-;_-@_-"/>
    <numFmt numFmtId="173" formatCode="[$-FC19]d\ mmmm\ yyyy\ &quot;г.&quot;"/>
    <numFmt numFmtId="174" formatCode="#,##0.00&quot;р.&quot;"/>
    <numFmt numFmtId="175" formatCode="#,##0.000&quot;р.&quot;"/>
    <numFmt numFmtId="176" formatCode="#,##0.0&quot;р.&quot;"/>
    <numFmt numFmtId="177" formatCode="#,##0_р_."/>
    <numFmt numFmtId="178" formatCode="0.000;[Red]\-0.000"/>
    <numFmt numFmtId="179" formatCode="0.0000;[Red]\-0.0000"/>
    <numFmt numFmtId="180" formatCode="0.00000;[Red]\-0.00000"/>
    <numFmt numFmtId="181" formatCode="#,##0;[Red]\-#,##0"/>
  </numFmts>
  <fonts count="45">
    <font>
      <sz val="10"/>
      <name val="Arial Cyr"/>
      <family val="0"/>
    </font>
    <font>
      <sz val="8"/>
      <name val="Arial Cyr"/>
      <family val="0"/>
    </font>
    <font>
      <b/>
      <sz val="9"/>
      <name val="Verdana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b/>
      <sz val="28"/>
      <name val="Verdana"/>
      <family val="2"/>
    </font>
    <font>
      <sz val="8"/>
      <name val="Arial"/>
      <family val="2"/>
    </font>
    <font>
      <sz val="7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 horizontal="left"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168" fontId="4" fillId="0" borderId="10" xfId="0" applyNumberFormat="1" applyFont="1" applyFill="1" applyBorder="1" applyAlignment="1">
      <alignment horizontal="center"/>
    </xf>
    <xf numFmtId="168" fontId="0" fillId="0" borderId="10" xfId="0" applyNumberFormat="1" applyFill="1" applyBorder="1" applyAlignment="1">
      <alignment horizontal="right"/>
    </xf>
    <xf numFmtId="168" fontId="0" fillId="0" borderId="10" xfId="0" applyNumberFormat="1" applyFont="1" applyFill="1" applyBorder="1" applyAlignment="1">
      <alignment horizontal="center"/>
    </xf>
    <xf numFmtId="168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left"/>
    </xf>
    <xf numFmtId="9" fontId="0" fillId="0" borderId="10" xfId="58" applyFont="1" applyBorder="1" applyAlignment="1">
      <alignment horizontal="center"/>
    </xf>
    <xf numFmtId="9" fontId="0" fillId="0" borderId="10" xfId="58" applyFont="1" applyFill="1" applyBorder="1" applyAlignment="1">
      <alignment horizontal="center"/>
    </xf>
    <xf numFmtId="168" fontId="0" fillId="0" borderId="0" xfId="0" applyNumberFormat="1" applyFill="1" applyAlignment="1">
      <alignment/>
    </xf>
    <xf numFmtId="9" fontId="0" fillId="0" borderId="0" xfId="58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169" fontId="0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/>
    </xf>
    <xf numFmtId="49" fontId="0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9" fontId="0" fillId="0" borderId="0" xfId="58" applyFont="1" applyFill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 wrapText="1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49" fontId="0" fillId="0" borderId="10" xfId="0" applyNumberFormat="1" applyFill="1" applyBorder="1" applyAlignment="1">
      <alignment/>
    </xf>
    <xf numFmtId="0" fontId="8" fillId="0" borderId="11" xfId="0" applyFont="1" applyBorder="1" applyAlignment="1">
      <alignment vertical="top"/>
    </xf>
    <xf numFmtId="169" fontId="0" fillId="33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0" fontId="5" fillId="35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/>
    </xf>
    <xf numFmtId="168" fontId="4" fillId="0" borderId="1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7"/>
  <sheetViews>
    <sheetView tabSelected="1" zoomScale="85" zoomScaleNormal="85" workbookViewId="0" topLeftCell="A1">
      <pane xSplit="2" topLeftCell="D1" activePane="topRight" state="frozen"/>
      <selection pane="topLeft" activeCell="A11" sqref="A11"/>
      <selection pane="topRight" activeCell="G33" sqref="G33"/>
    </sheetView>
  </sheetViews>
  <sheetFormatPr defaultColWidth="9.00390625" defaultRowHeight="12.75"/>
  <cols>
    <col min="1" max="1" width="17.50390625" style="0" bestFit="1" customWidth="1"/>
    <col min="2" max="2" width="21.875" style="11" bestFit="1" customWidth="1"/>
    <col min="3" max="3" width="21.875" style="11" hidden="1" customWidth="1"/>
    <col min="4" max="4" width="27.125" style="3" customWidth="1"/>
    <col min="5" max="5" width="8.875" style="19" customWidth="1"/>
    <col min="6" max="6" width="40.125" style="23" customWidth="1"/>
    <col min="7" max="7" width="11.875" style="14" customWidth="1"/>
    <col min="8" max="8" width="5.50390625" style="15" customWidth="1"/>
    <col min="9" max="9" width="15.375" style="1" customWidth="1"/>
    <col min="10" max="10" width="15.375" style="44" customWidth="1"/>
    <col min="11" max="11" width="9.125" style="0" customWidth="1"/>
    <col min="12" max="12" width="18.50390625" style="0" customWidth="1"/>
  </cols>
  <sheetData>
    <row r="2" spans="2:13" ht="12.75">
      <c r="B2" s="8" t="s">
        <v>1</v>
      </c>
      <c r="C2" s="8"/>
      <c r="D2" s="10" t="s">
        <v>0</v>
      </c>
      <c r="E2" s="18"/>
      <c r="F2" s="22" t="s">
        <v>6</v>
      </c>
      <c r="G2" s="7" t="s">
        <v>8</v>
      </c>
      <c r="H2" s="12" t="s">
        <v>2</v>
      </c>
      <c r="I2" s="9" t="s">
        <v>9</v>
      </c>
      <c r="J2" s="41" t="s">
        <v>111</v>
      </c>
      <c r="K2" s="10" t="s">
        <v>3</v>
      </c>
      <c r="L2" s="10" t="s">
        <v>4</v>
      </c>
      <c r="M2" s="10" t="s">
        <v>5</v>
      </c>
    </row>
    <row r="3" spans="1:13" ht="30" customHeight="1">
      <c r="A3" t="s">
        <v>12</v>
      </c>
      <c r="B3" s="2" t="s">
        <v>30</v>
      </c>
      <c r="C3" s="2"/>
      <c r="D3" s="38" t="s">
        <v>27</v>
      </c>
      <c r="E3" s="31" t="s">
        <v>28</v>
      </c>
      <c r="F3" s="32" t="s">
        <v>29</v>
      </c>
      <c r="G3" s="17">
        <v>2100</v>
      </c>
      <c r="H3" s="13">
        <v>0.15</v>
      </c>
      <c r="I3" s="5">
        <f>G3*(1+H3)</f>
        <v>2415</v>
      </c>
      <c r="J3" s="42">
        <f>SUM(I3:I4)</f>
        <v>3553.5</v>
      </c>
      <c r="K3" s="4"/>
      <c r="L3" s="6"/>
      <c r="M3" s="7">
        <f>L3+I3-K3</f>
        <v>2415</v>
      </c>
    </row>
    <row r="4" spans="2:13" ht="30" customHeight="1">
      <c r="B4" s="2"/>
      <c r="C4" s="2"/>
      <c r="D4" s="39" t="s">
        <v>32</v>
      </c>
      <c r="E4" s="31" t="s">
        <v>77</v>
      </c>
      <c r="F4" s="32" t="s">
        <v>78</v>
      </c>
      <c r="G4" s="17">
        <v>990</v>
      </c>
      <c r="H4" s="13">
        <v>0.15</v>
      </c>
      <c r="I4" s="5">
        <f>G4*(1+H4)</f>
        <v>1138.5</v>
      </c>
      <c r="J4" s="42"/>
      <c r="K4" s="4"/>
      <c r="L4" s="6"/>
      <c r="M4" s="7">
        <f aca="true" t="shared" si="0" ref="M4:M23">L4+I4-K4</f>
        <v>1138.5</v>
      </c>
    </row>
    <row r="5" spans="2:13" ht="30" customHeight="1">
      <c r="B5" s="2" t="s">
        <v>31</v>
      </c>
      <c r="C5" s="2"/>
      <c r="D5" s="38" t="s">
        <v>32</v>
      </c>
      <c r="E5" s="31" t="s">
        <v>33</v>
      </c>
      <c r="F5" s="32" t="s">
        <v>34</v>
      </c>
      <c r="G5" s="17">
        <v>990</v>
      </c>
      <c r="H5" s="13">
        <v>0.15</v>
      </c>
      <c r="I5" s="5">
        <f aca="true" t="shared" si="1" ref="I5:I21">G5*(1+H5)</f>
        <v>1138.5</v>
      </c>
      <c r="J5" s="42">
        <f>SUM(I5:I7)</f>
        <v>4013.5</v>
      </c>
      <c r="K5" s="4"/>
      <c r="L5" s="6"/>
      <c r="M5" s="7">
        <f t="shared" si="0"/>
        <v>1138.5</v>
      </c>
    </row>
    <row r="6" spans="2:13" ht="30" customHeight="1">
      <c r="B6" s="2"/>
      <c r="C6" s="2"/>
      <c r="D6" s="38" t="s">
        <v>35</v>
      </c>
      <c r="E6" s="31" t="s">
        <v>36</v>
      </c>
      <c r="F6" s="32" t="s">
        <v>37</v>
      </c>
      <c r="G6" s="17">
        <v>1650</v>
      </c>
      <c r="H6" s="13">
        <v>0.15</v>
      </c>
      <c r="I6" s="5">
        <f t="shared" si="1"/>
        <v>1897.4999999999998</v>
      </c>
      <c r="J6" s="42"/>
      <c r="K6" s="4"/>
      <c r="L6" s="6"/>
      <c r="M6" s="7">
        <f t="shared" si="0"/>
        <v>1897.4999999999998</v>
      </c>
    </row>
    <row r="7" spans="2:13" ht="30" customHeight="1">
      <c r="B7" s="2"/>
      <c r="C7" s="2"/>
      <c r="D7" s="38" t="s">
        <v>38</v>
      </c>
      <c r="E7" s="34">
        <v>106087</v>
      </c>
      <c r="F7" s="32" t="s">
        <v>39</v>
      </c>
      <c r="G7" s="17">
        <v>850</v>
      </c>
      <c r="H7" s="13">
        <v>0.15</v>
      </c>
      <c r="I7" s="5">
        <f t="shared" si="1"/>
        <v>977.4999999999999</v>
      </c>
      <c r="J7" s="42"/>
      <c r="K7" s="4"/>
      <c r="L7" s="6"/>
      <c r="M7" s="7">
        <f t="shared" si="0"/>
        <v>977.4999999999999</v>
      </c>
    </row>
    <row r="8" spans="2:13" ht="30" customHeight="1">
      <c r="B8" s="2" t="s">
        <v>40</v>
      </c>
      <c r="C8" s="2"/>
      <c r="D8" s="38" t="s">
        <v>41</v>
      </c>
      <c r="E8" s="31" t="s">
        <v>42</v>
      </c>
      <c r="F8" s="32" t="s">
        <v>43</v>
      </c>
      <c r="G8" s="17">
        <v>650</v>
      </c>
      <c r="H8" s="13">
        <v>0.15</v>
      </c>
      <c r="I8" s="5">
        <f t="shared" si="1"/>
        <v>747.4999999999999</v>
      </c>
      <c r="J8" s="42">
        <f>SUM(I8)</f>
        <v>747.4999999999999</v>
      </c>
      <c r="K8" s="4"/>
      <c r="L8" s="6"/>
      <c r="M8" s="7">
        <f t="shared" si="0"/>
        <v>747.4999999999999</v>
      </c>
    </row>
    <row r="9" spans="2:13" ht="30" customHeight="1">
      <c r="B9" s="2" t="s">
        <v>44</v>
      </c>
      <c r="C9" s="2"/>
      <c r="D9" s="38" t="s">
        <v>45</v>
      </c>
      <c r="E9" s="31" t="s">
        <v>46</v>
      </c>
      <c r="F9" s="32" t="s">
        <v>47</v>
      </c>
      <c r="G9" s="17">
        <v>1690</v>
      </c>
      <c r="H9" s="13">
        <v>0.15</v>
      </c>
      <c r="I9" s="5">
        <f t="shared" si="1"/>
        <v>1943.4999999999998</v>
      </c>
      <c r="J9" s="42">
        <f>SUM(I9:I11)</f>
        <v>3955.9999999999995</v>
      </c>
      <c r="K9" s="4"/>
      <c r="L9" s="6"/>
      <c r="M9" s="7">
        <f t="shared" si="0"/>
        <v>1943.4999999999998</v>
      </c>
    </row>
    <row r="10" spans="2:13" ht="30" customHeight="1">
      <c r="B10" s="2"/>
      <c r="C10" s="2"/>
      <c r="D10" s="38" t="s">
        <v>108</v>
      </c>
      <c r="E10" s="31" t="s">
        <v>109</v>
      </c>
      <c r="F10" s="32" t="s">
        <v>110</v>
      </c>
      <c r="G10" s="17">
        <v>1750</v>
      </c>
      <c r="H10" s="13">
        <v>0.15</v>
      </c>
      <c r="I10" s="5">
        <f t="shared" si="1"/>
        <v>2012.4999999999998</v>
      </c>
      <c r="J10" s="42"/>
      <c r="K10" s="4"/>
      <c r="L10" s="6"/>
      <c r="M10" s="7">
        <f t="shared" si="0"/>
        <v>2012.4999999999998</v>
      </c>
    </row>
    <row r="11" spans="2:13" ht="30" customHeight="1">
      <c r="B11" s="2"/>
      <c r="C11" s="2"/>
      <c r="D11" s="40" t="s">
        <v>72</v>
      </c>
      <c r="E11" s="31" t="s">
        <v>70</v>
      </c>
      <c r="F11" s="32" t="s">
        <v>71</v>
      </c>
      <c r="G11" s="17">
        <v>0</v>
      </c>
      <c r="H11" s="13">
        <v>0.15</v>
      </c>
      <c r="I11" s="5">
        <f t="shared" si="1"/>
        <v>0</v>
      </c>
      <c r="J11" s="42"/>
      <c r="K11" s="4"/>
      <c r="L11" s="6"/>
      <c r="M11" s="7">
        <f t="shared" si="0"/>
        <v>0</v>
      </c>
    </row>
    <row r="12" spans="2:13" ht="30" customHeight="1">
      <c r="B12" s="2" t="s">
        <v>10</v>
      </c>
      <c r="C12" s="2"/>
      <c r="D12" s="38" t="s">
        <v>27</v>
      </c>
      <c r="E12" s="31" t="s">
        <v>28</v>
      </c>
      <c r="F12" s="32" t="s">
        <v>29</v>
      </c>
      <c r="G12" s="17">
        <v>2100</v>
      </c>
      <c r="H12" s="13">
        <v>0.15</v>
      </c>
      <c r="I12" s="5">
        <f t="shared" si="1"/>
        <v>2415</v>
      </c>
      <c r="J12" s="42">
        <f>SUM(I12:I14)</f>
        <v>4761</v>
      </c>
      <c r="K12" s="4"/>
      <c r="L12" s="6"/>
      <c r="M12" s="7">
        <f t="shared" si="0"/>
        <v>2415</v>
      </c>
    </row>
    <row r="13" spans="2:13" ht="30" customHeight="1">
      <c r="B13" s="2"/>
      <c r="C13" s="2"/>
      <c r="D13" s="38" t="s">
        <v>48</v>
      </c>
      <c r="E13" s="31" t="s">
        <v>49</v>
      </c>
      <c r="F13" s="32" t="s">
        <v>50</v>
      </c>
      <c r="G13" s="17">
        <v>1190</v>
      </c>
      <c r="H13" s="13">
        <v>0.15</v>
      </c>
      <c r="I13" s="5">
        <f t="shared" si="1"/>
        <v>1368.5</v>
      </c>
      <c r="J13" s="42"/>
      <c r="K13" s="4"/>
      <c r="L13" s="6"/>
      <c r="M13" s="7">
        <f t="shared" si="0"/>
        <v>1368.5</v>
      </c>
    </row>
    <row r="14" spans="2:13" ht="30" customHeight="1">
      <c r="B14" s="2"/>
      <c r="C14" s="2"/>
      <c r="D14" s="38" t="s">
        <v>38</v>
      </c>
      <c r="E14" s="34">
        <v>106086</v>
      </c>
      <c r="F14" s="32" t="s">
        <v>51</v>
      </c>
      <c r="G14" s="17">
        <v>850</v>
      </c>
      <c r="H14" s="13">
        <v>0.15</v>
      </c>
      <c r="I14" s="5">
        <f t="shared" si="1"/>
        <v>977.4999999999999</v>
      </c>
      <c r="J14" s="42"/>
      <c r="K14" s="4"/>
      <c r="L14" s="6"/>
      <c r="M14" s="7">
        <f t="shared" si="0"/>
        <v>977.4999999999999</v>
      </c>
    </row>
    <row r="15" spans="2:13" ht="30" customHeight="1">
      <c r="B15" s="2" t="s">
        <v>58</v>
      </c>
      <c r="C15" s="2"/>
      <c r="D15" s="38" t="s">
        <v>52</v>
      </c>
      <c r="E15" s="35" t="s">
        <v>56</v>
      </c>
      <c r="F15" s="32" t="s">
        <v>57</v>
      </c>
      <c r="G15" s="17">
        <v>1100</v>
      </c>
      <c r="H15" s="13">
        <v>0.15</v>
      </c>
      <c r="I15" s="5">
        <f t="shared" si="1"/>
        <v>1265</v>
      </c>
      <c r="J15" s="42">
        <f>SUM(I15:I16)</f>
        <v>2530</v>
      </c>
      <c r="K15" s="4"/>
      <c r="L15" s="6"/>
      <c r="M15" s="7">
        <f t="shared" si="0"/>
        <v>1265</v>
      </c>
    </row>
    <row r="16" spans="2:13" ht="30" customHeight="1">
      <c r="B16" s="2"/>
      <c r="C16" s="2"/>
      <c r="D16" s="38" t="s">
        <v>53</v>
      </c>
      <c r="E16" s="35" t="s">
        <v>54</v>
      </c>
      <c r="F16" s="32" t="s">
        <v>55</v>
      </c>
      <c r="G16" s="17">
        <v>1100</v>
      </c>
      <c r="H16" s="13">
        <v>0.15</v>
      </c>
      <c r="I16" s="5">
        <f t="shared" si="1"/>
        <v>1265</v>
      </c>
      <c r="J16" s="42"/>
      <c r="K16" s="4"/>
      <c r="L16" s="6"/>
      <c r="M16" s="7">
        <f t="shared" si="0"/>
        <v>1265</v>
      </c>
    </row>
    <row r="17" spans="2:13" ht="30" customHeight="1">
      <c r="B17" s="2" t="s">
        <v>7</v>
      </c>
      <c r="C17" s="2"/>
      <c r="D17" s="39" t="s">
        <v>59</v>
      </c>
      <c r="E17" s="20">
        <v>103986</v>
      </c>
      <c r="F17" s="32" t="s">
        <v>63</v>
      </c>
      <c r="G17" s="17">
        <v>85</v>
      </c>
      <c r="H17" s="13">
        <v>0.15</v>
      </c>
      <c r="I17" s="5">
        <f t="shared" si="1"/>
        <v>97.74999999999999</v>
      </c>
      <c r="J17" s="42">
        <f>SUM(I17:I20)</f>
        <v>390.99999999999994</v>
      </c>
      <c r="K17" s="4"/>
      <c r="L17" s="6"/>
      <c r="M17" s="7">
        <f t="shared" si="0"/>
        <v>97.74999999999999</v>
      </c>
    </row>
    <row r="18" spans="2:13" ht="30" customHeight="1">
      <c r="B18" s="2"/>
      <c r="C18" s="2"/>
      <c r="D18" s="39" t="s">
        <v>60</v>
      </c>
      <c r="E18" s="25">
        <v>103983</v>
      </c>
      <c r="F18" s="32" t="s">
        <v>64</v>
      </c>
      <c r="G18" s="17">
        <v>85</v>
      </c>
      <c r="H18" s="13">
        <v>0.15</v>
      </c>
      <c r="I18" s="5">
        <f t="shared" si="1"/>
        <v>97.74999999999999</v>
      </c>
      <c r="J18" s="42"/>
      <c r="K18" s="4"/>
      <c r="L18" s="6"/>
      <c r="M18" s="7">
        <f t="shared" si="0"/>
        <v>97.74999999999999</v>
      </c>
    </row>
    <row r="19" spans="2:13" ht="30" customHeight="1">
      <c r="B19" s="2"/>
      <c r="C19" s="33"/>
      <c r="D19" s="39" t="s">
        <v>61</v>
      </c>
      <c r="E19" s="25">
        <v>103988</v>
      </c>
      <c r="F19" s="32" t="s">
        <v>65</v>
      </c>
      <c r="G19" s="17">
        <v>85</v>
      </c>
      <c r="H19" s="13">
        <v>0.15</v>
      </c>
      <c r="I19" s="5">
        <f t="shared" si="1"/>
        <v>97.74999999999999</v>
      </c>
      <c r="J19" s="42"/>
      <c r="K19" s="4"/>
      <c r="L19" s="6"/>
      <c r="M19" s="7">
        <f t="shared" si="0"/>
        <v>97.74999999999999</v>
      </c>
    </row>
    <row r="20" spans="2:13" ht="30" customHeight="1">
      <c r="B20" s="2"/>
      <c r="C20" s="2"/>
      <c r="D20" s="39" t="s">
        <v>62</v>
      </c>
      <c r="E20" s="25">
        <v>103993</v>
      </c>
      <c r="F20" s="32" t="s">
        <v>66</v>
      </c>
      <c r="G20" s="17">
        <v>85</v>
      </c>
      <c r="H20" s="13">
        <v>0.15</v>
      </c>
      <c r="I20" s="5">
        <f t="shared" si="1"/>
        <v>97.74999999999999</v>
      </c>
      <c r="J20" s="42"/>
      <c r="K20" s="4"/>
      <c r="L20" s="6"/>
      <c r="M20" s="7">
        <f t="shared" si="0"/>
        <v>97.74999999999999</v>
      </c>
    </row>
    <row r="21" spans="2:13" ht="30" customHeight="1">
      <c r="B21" s="2" t="s">
        <v>11</v>
      </c>
      <c r="C21" s="2"/>
      <c r="D21" s="39" t="s">
        <v>67</v>
      </c>
      <c r="E21" s="31" t="s">
        <v>68</v>
      </c>
      <c r="F21" s="32" t="s">
        <v>69</v>
      </c>
      <c r="G21" s="17">
        <v>1500</v>
      </c>
      <c r="H21" s="13">
        <v>0.15</v>
      </c>
      <c r="I21" s="5">
        <f t="shared" si="1"/>
        <v>1724.9999999999998</v>
      </c>
      <c r="J21" s="42">
        <f>SUM(I21)</f>
        <v>1724.9999999999998</v>
      </c>
      <c r="K21" s="4">
        <v>1725</v>
      </c>
      <c r="L21" s="6"/>
      <c r="M21" s="7">
        <f t="shared" si="0"/>
        <v>0</v>
      </c>
    </row>
    <row r="22" spans="2:13" ht="30" customHeight="1">
      <c r="B22" s="2" t="s">
        <v>73</v>
      </c>
      <c r="C22" s="2"/>
      <c r="D22" s="39" t="s">
        <v>74</v>
      </c>
      <c r="E22" s="31" t="s">
        <v>75</v>
      </c>
      <c r="F22" s="32" t="s">
        <v>76</v>
      </c>
      <c r="G22" s="17">
        <v>2450</v>
      </c>
      <c r="H22" s="13">
        <v>0.15</v>
      </c>
      <c r="I22" s="5">
        <f>G22*(1+H22)</f>
        <v>2817.5</v>
      </c>
      <c r="J22" s="42">
        <f>SUM(I22)</f>
        <v>2817.5</v>
      </c>
      <c r="K22" s="4"/>
      <c r="L22" s="6"/>
      <c r="M22" s="7">
        <f t="shared" si="0"/>
        <v>2817.5</v>
      </c>
    </row>
    <row r="23" spans="2:13" ht="30" customHeight="1">
      <c r="B23" s="2" t="s">
        <v>79</v>
      </c>
      <c r="C23" s="2"/>
      <c r="D23" s="40" t="s">
        <v>80</v>
      </c>
      <c r="E23" s="31" t="s">
        <v>81</v>
      </c>
      <c r="F23" s="32" t="s">
        <v>82</v>
      </c>
      <c r="G23" s="17">
        <v>0</v>
      </c>
      <c r="H23" s="13">
        <v>0.15</v>
      </c>
      <c r="I23" s="5">
        <f>G23*(1+H23)</f>
        <v>0</v>
      </c>
      <c r="J23" s="42">
        <f>SUM(I23)</f>
        <v>0</v>
      </c>
      <c r="K23" s="4"/>
      <c r="L23" s="6"/>
      <c r="M23" s="7">
        <f t="shared" si="0"/>
        <v>0</v>
      </c>
    </row>
    <row r="24" spans="2:13" ht="30" customHeight="1">
      <c r="B24" s="2"/>
      <c r="C24" s="2"/>
      <c r="D24" s="32"/>
      <c r="E24" s="24"/>
      <c r="F24" s="32"/>
      <c r="G24" s="17"/>
      <c r="H24" s="13"/>
      <c r="I24" s="5"/>
      <c r="J24" s="42"/>
      <c r="K24" s="4"/>
      <c r="L24" s="6"/>
      <c r="M24" s="7"/>
    </row>
    <row r="25" spans="2:13" ht="30" customHeight="1">
      <c r="B25" s="2" t="s">
        <v>107</v>
      </c>
      <c r="C25" s="2"/>
      <c r="D25" s="39" t="s">
        <v>101</v>
      </c>
      <c r="E25" s="31" t="s">
        <v>102</v>
      </c>
      <c r="F25" s="36" t="s">
        <v>103</v>
      </c>
      <c r="G25" s="37">
        <v>1650</v>
      </c>
      <c r="H25" s="13"/>
      <c r="I25" s="5"/>
      <c r="J25" s="42"/>
      <c r="K25" s="4"/>
      <c r="L25" s="6"/>
      <c r="M25" s="7"/>
    </row>
    <row r="26" spans="2:13" ht="31.5" customHeight="1">
      <c r="B26" s="2"/>
      <c r="C26" s="2"/>
      <c r="D26" s="39" t="s">
        <v>83</v>
      </c>
      <c r="E26" s="31" t="s">
        <v>84</v>
      </c>
      <c r="F26" s="36" t="s">
        <v>85</v>
      </c>
      <c r="G26" s="37">
        <v>1790</v>
      </c>
      <c r="H26" s="13"/>
      <c r="I26" s="5"/>
      <c r="J26" s="42"/>
      <c r="K26" s="4"/>
      <c r="L26" s="6"/>
      <c r="M26" s="7"/>
    </row>
    <row r="27" spans="2:13" ht="30" customHeight="1">
      <c r="B27" s="2"/>
      <c r="C27" s="2"/>
      <c r="D27" s="39" t="s">
        <v>86</v>
      </c>
      <c r="E27" s="31" t="s">
        <v>87</v>
      </c>
      <c r="F27" s="36" t="s">
        <v>88</v>
      </c>
      <c r="G27" s="37">
        <v>790</v>
      </c>
      <c r="H27" s="13"/>
      <c r="I27" s="5"/>
      <c r="J27" s="42"/>
      <c r="K27" s="4"/>
      <c r="L27" s="6"/>
      <c r="M27" s="7"/>
    </row>
    <row r="28" spans="2:13" ht="30" customHeight="1">
      <c r="B28" s="2"/>
      <c r="C28" s="2"/>
      <c r="D28" s="39" t="s">
        <v>89</v>
      </c>
      <c r="E28" s="31" t="s">
        <v>90</v>
      </c>
      <c r="F28" s="36" t="s">
        <v>91</v>
      </c>
      <c r="G28" s="37">
        <v>1250</v>
      </c>
      <c r="H28" s="13"/>
      <c r="I28" s="5"/>
      <c r="J28" s="42"/>
      <c r="K28" s="4"/>
      <c r="L28" s="6"/>
      <c r="M28" s="7"/>
    </row>
    <row r="29" spans="2:13" ht="30" customHeight="1">
      <c r="B29" s="2"/>
      <c r="C29" s="2"/>
      <c r="D29" s="39" t="s">
        <v>92</v>
      </c>
      <c r="E29" s="31" t="s">
        <v>93</v>
      </c>
      <c r="F29" s="36" t="s">
        <v>94</v>
      </c>
      <c r="G29" s="37">
        <v>1350</v>
      </c>
      <c r="H29" s="13"/>
      <c r="I29" s="5"/>
      <c r="J29" s="42"/>
      <c r="K29" s="4"/>
      <c r="L29" s="6"/>
      <c r="M29" s="7"/>
    </row>
    <row r="30" spans="2:13" ht="30" customHeight="1">
      <c r="B30" s="2"/>
      <c r="C30" s="2"/>
      <c r="D30" s="38" t="s">
        <v>95</v>
      </c>
      <c r="E30" s="31" t="s">
        <v>96</v>
      </c>
      <c r="F30" s="36" t="s">
        <v>97</v>
      </c>
      <c r="G30" s="37">
        <v>0</v>
      </c>
      <c r="H30" s="13"/>
      <c r="I30" s="5"/>
      <c r="J30" s="42"/>
      <c r="K30" s="4"/>
      <c r="L30" s="6"/>
      <c r="M30" s="7"/>
    </row>
    <row r="31" spans="2:13" ht="30" customHeight="1">
      <c r="B31" s="2"/>
      <c r="C31" s="2"/>
      <c r="D31" s="39" t="s">
        <v>98</v>
      </c>
      <c r="E31" s="31" t="s">
        <v>99</v>
      </c>
      <c r="F31" s="36" t="s">
        <v>100</v>
      </c>
      <c r="G31" s="37">
        <v>1090</v>
      </c>
      <c r="H31" s="13"/>
      <c r="I31" s="5"/>
      <c r="J31" s="42"/>
      <c r="K31" s="4"/>
      <c r="L31" s="6"/>
      <c r="M31" s="7"/>
    </row>
    <row r="32" spans="2:13" ht="30" customHeight="1">
      <c r="B32" s="2"/>
      <c r="C32" s="2"/>
      <c r="D32" s="39" t="s">
        <v>104</v>
      </c>
      <c r="E32" s="31" t="s">
        <v>105</v>
      </c>
      <c r="F32" s="36" t="s">
        <v>106</v>
      </c>
      <c r="G32" s="37">
        <v>1450</v>
      </c>
      <c r="H32" s="13"/>
      <c r="I32" s="5"/>
      <c r="J32" s="42"/>
      <c r="K32" s="4"/>
      <c r="L32" s="6"/>
      <c r="M32" s="7"/>
    </row>
    <row r="33" spans="2:13" ht="30" customHeight="1">
      <c r="B33" s="2"/>
      <c r="C33" s="2"/>
      <c r="D33" s="21"/>
      <c r="E33" s="20"/>
      <c r="F33" s="30"/>
      <c r="G33" s="17"/>
      <c r="H33" s="13"/>
      <c r="I33" s="5"/>
      <c r="J33" s="42"/>
      <c r="K33" s="4"/>
      <c r="L33" s="6"/>
      <c r="M33" s="7"/>
    </row>
    <row r="34" spans="2:13" ht="30" customHeight="1">
      <c r="B34" s="2"/>
      <c r="C34" s="2"/>
      <c r="D34" s="21"/>
      <c r="E34" s="20"/>
      <c r="F34" s="30"/>
      <c r="G34" s="17"/>
      <c r="H34" s="13"/>
      <c r="I34" s="5"/>
      <c r="J34" s="42"/>
      <c r="K34" s="4"/>
      <c r="L34" s="6"/>
      <c r="M34" s="7"/>
    </row>
    <row r="35" spans="2:12" ht="12.75">
      <c r="B35" s="26"/>
      <c r="C35" s="26"/>
      <c r="F35" s="29"/>
      <c r="H35" s="27"/>
      <c r="I35" s="28"/>
      <c r="J35" s="43"/>
      <c r="K35" s="3"/>
      <c r="L35" s="3"/>
    </row>
    <row r="36" spans="2:12" ht="12.75">
      <c r="B36" s="26"/>
      <c r="C36" s="26"/>
      <c r="F36" s="29"/>
      <c r="H36" s="27"/>
      <c r="I36" s="28"/>
      <c r="J36" s="43"/>
      <c r="K36" s="3"/>
      <c r="L36" s="3"/>
    </row>
    <row r="37" spans="2:12" ht="12.75">
      <c r="B37" s="26"/>
      <c r="C37" s="26"/>
      <c r="F37" s="29"/>
      <c r="H37" s="27"/>
      <c r="I37" s="28"/>
      <c r="J37" s="43"/>
      <c r="K37" s="3"/>
      <c r="L37" s="3"/>
    </row>
    <row r="38" spans="2:12" ht="12.75">
      <c r="B38" s="26"/>
      <c r="C38" s="26"/>
      <c r="F38" s="29"/>
      <c r="H38" s="27"/>
      <c r="I38" s="28"/>
      <c r="J38" s="43"/>
      <c r="K38" s="3"/>
      <c r="L38" s="3"/>
    </row>
    <row r="39" spans="2:12" ht="12.75">
      <c r="B39" s="26"/>
      <c r="C39" s="26"/>
      <c r="F39" s="29"/>
      <c r="H39" s="27"/>
      <c r="I39" s="28"/>
      <c r="J39" s="43"/>
      <c r="K39" s="3"/>
      <c r="L39" s="3"/>
    </row>
    <row r="40" spans="2:12" ht="12.75">
      <c r="B40" s="26"/>
      <c r="C40" s="26"/>
      <c r="F40" s="29"/>
      <c r="H40" s="27"/>
      <c r="I40" s="28"/>
      <c r="J40" s="43"/>
      <c r="K40" s="3"/>
      <c r="L40" s="3"/>
    </row>
    <row r="41" spans="2:12" ht="12.75">
      <c r="B41" s="26"/>
      <c r="C41" s="26"/>
      <c r="F41" s="29"/>
      <c r="H41" s="27"/>
      <c r="I41" s="28"/>
      <c r="J41" s="43"/>
      <c r="K41" s="3"/>
      <c r="L41" s="3"/>
    </row>
    <row r="42" spans="2:12" ht="12.75">
      <c r="B42" s="26"/>
      <c r="C42" s="26"/>
      <c r="F42" s="29"/>
      <c r="H42" s="27"/>
      <c r="I42" s="28"/>
      <c r="J42" s="43"/>
      <c r="K42" s="3"/>
      <c r="L42" s="3"/>
    </row>
    <row r="43" spans="2:12" ht="12.75">
      <c r="B43" s="26"/>
      <c r="C43" s="26"/>
      <c r="F43" s="29"/>
      <c r="H43" s="27"/>
      <c r="I43" s="28"/>
      <c r="J43" s="43"/>
      <c r="K43" s="3"/>
      <c r="L43" s="3"/>
    </row>
    <row r="44" spans="2:12" ht="12.75">
      <c r="B44" s="26"/>
      <c r="C44" s="26"/>
      <c r="F44" s="29"/>
      <c r="H44" s="27"/>
      <c r="I44" s="28"/>
      <c r="J44" s="43"/>
      <c r="K44" s="3"/>
      <c r="L44" s="3"/>
    </row>
    <row r="45" spans="2:12" ht="12.75">
      <c r="B45" s="26"/>
      <c r="C45" s="26"/>
      <c r="F45" s="29"/>
      <c r="H45" s="27"/>
      <c r="I45" s="28"/>
      <c r="J45" s="43"/>
      <c r="K45" s="3"/>
      <c r="L45" s="3"/>
    </row>
    <row r="46" spans="2:12" ht="12.75">
      <c r="B46" s="26"/>
      <c r="C46" s="26"/>
      <c r="F46" s="29"/>
      <c r="H46" s="27"/>
      <c r="I46" s="28"/>
      <c r="J46" s="43"/>
      <c r="K46" s="3"/>
      <c r="L46" s="3"/>
    </row>
    <row r="47" spans="2:12" ht="12.75">
      <c r="B47" s="26"/>
      <c r="C47" s="26"/>
      <c r="F47" s="29"/>
      <c r="H47" s="27"/>
      <c r="I47" s="28"/>
      <c r="J47" s="43"/>
      <c r="K47" s="3"/>
      <c r="L47" s="3"/>
    </row>
  </sheetData>
  <sheetProtection/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="25" zoomScaleNormal="25" zoomScalePageLayoutView="0" workbookViewId="0" topLeftCell="A1">
      <selection activeCell="H20" sqref="H20"/>
    </sheetView>
  </sheetViews>
  <sheetFormatPr defaultColWidth="9.00390625" defaultRowHeight="12.75"/>
  <cols>
    <col min="1" max="2" width="70.625" style="0" customWidth="1"/>
  </cols>
  <sheetData>
    <row r="1" spans="1:2" ht="137.25" customHeight="1">
      <c r="A1" s="16" t="s">
        <v>13</v>
      </c>
      <c r="B1" s="16" t="s">
        <v>20</v>
      </c>
    </row>
    <row r="2" spans="1:2" ht="105.75">
      <c r="A2" s="16" t="s">
        <v>14</v>
      </c>
      <c r="B2" s="16" t="s">
        <v>21</v>
      </c>
    </row>
    <row r="3" spans="1:2" ht="144" customHeight="1">
      <c r="A3" s="16" t="s">
        <v>15</v>
      </c>
      <c r="B3" s="16" t="s">
        <v>22</v>
      </c>
    </row>
    <row r="4" spans="1:2" ht="156.75" customHeight="1">
      <c r="A4" s="16" t="s">
        <v>16</v>
      </c>
      <c r="B4" s="16" t="s">
        <v>23</v>
      </c>
    </row>
    <row r="5" spans="1:2" ht="105.75">
      <c r="A5" s="16" t="s">
        <v>17</v>
      </c>
      <c r="B5" s="16" t="s">
        <v>24</v>
      </c>
    </row>
    <row r="6" spans="1:2" ht="105.75">
      <c r="A6" s="16" t="s">
        <v>18</v>
      </c>
      <c r="B6" s="16" t="s">
        <v>25</v>
      </c>
    </row>
    <row r="7" spans="1:2" ht="138.75" customHeight="1">
      <c r="A7" s="16" t="s">
        <v>19</v>
      </c>
      <c r="B7" s="16" t="s">
        <v>26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</dc:creator>
  <cp:keywords/>
  <dc:description/>
  <cp:lastModifiedBy>Шарифуллина Анастасия Наильевна</cp:lastModifiedBy>
  <cp:lastPrinted>2012-07-12T18:23:41Z</cp:lastPrinted>
  <dcterms:created xsi:type="dcterms:W3CDTF">2010-02-10T18:25:39Z</dcterms:created>
  <dcterms:modified xsi:type="dcterms:W3CDTF">2012-09-27T11:19:03Z</dcterms:modified>
  <cp:category/>
  <cp:version/>
  <cp:contentType/>
  <cp:contentStatus/>
</cp:coreProperties>
</file>