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2615" windowHeight="13455" activeTab="2"/>
  </bookViews>
  <sheets>
    <sheet name="2013" sheetId="1" r:id="rId1"/>
    <sheet name="Лист2" sheetId="2" r:id="rId2"/>
    <sheet name="Лист3" sheetId="3" r:id="rId3"/>
  </sheets>
  <definedNames>
    <definedName name="_xlnm._FilterDatabase" localSheetId="2" hidden="1">'Лист3'!$A$2:$F$74</definedName>
  </definedNames>
  <calcPr fullCalcOnLoad="1"/>
</workbook>
</file>

<file path=xl/sharedStrings.xml><?xml version="1.0" encoding="utf-8"?>
<sst xmlns="http://schemas.openxmlformats.org/spreadsheetml/2006/main" count="352" uniqueCount="110">
  <si>
    <t>ник</t>
  </si>
  <si>
    <t>вид</t>
  </si>
  <si>
    <t>сорт</t>
  </si>
  <si>
    <t>кол-во</t>
  </si>
  <si>
    <t>цена</t>
  </si>
  <si>
    <t>парковая</t>
  </si>
  <si>
    <t>чайная</t>
  </si>
  <si>
    <t>шраб</t>
  </si>
  <si>
    <t xml:space="preserve">Хьюманити (Hope for Humanity) </t>
  </si>
  <si>
    <t xml:space="preserve">Анжелика (Angelique) </t>
  </si>
  <si>
    <t xml:space="preserve">Вользтайм (Waltz Time) </t>
  </si>
  <si>
    <t xml:space="preserve">Westerland (Вестерланд) </t>
  </si>
  <si>
    <t xml:space="preserve">James Galway (Джеймс Галвей) </t>
  </si>
  <si>
    <t xml:space="preserve">Crown Princess Margaretha (Корона принцессы Маргарет) </t>
  </si>
  <si>
    <t>Кливия</t>
  </si>
  <si>
    <t>Аульчанка</t>
  </si>
  <si>
    <t>почвопокровная</t>
  </si>
  <si>
    <t>Альба (Alba Meillandecor)</t>
  </si>
  <si>
    <t>Graham Thomas (Грэхам Томас )</t>
  </si>
  <si>
    <t>Winchester Cathedral (Винчестер Каседрал)</t>
  </si>
  <si>
    <t>Crown Princess Margaretha (Корона принцессы Маргарет)</t>
  </si>
  <si>
    <t>Mary Rose</t>
  </si>
  <si>
    <t xml:space="preserve">Rosarium Uetersen (Розариум Ютерсен) </t>
  </si>
  <si>
    <t>флорибунда</t>
  </si>
  <si>
    <t>Роксолана</t>
  </si>
  <si>
    <t>Abraham Darby (Абрахам Дарби)</t>
  </si>
  <si>
    <t>Benjamin Britten (Бенджамин Бриттен)</t>
  </si>
  <si>
    <t>James Galway (Джеймс Галвей)</t>
  </si>
  <si>
    <t>Tess of the d'Urbervilles (Тесс)</t>
  </si>
  <si>
    <t>William Morris (Уильям Моррис)</t>
  </si>
  <si>
    <t xml:space="preserve">William Sheakspeare (Вильям Шекспир) </t>
  </si>
  <si>
    <t>я</t>
  </si>
  <si>
    <t>Блажь</t>
  </si>
  <si>
    <t>Императрица Фарах</t>
  </si>
  <si>
    <t>Кроненбург</t>
  </si>
  <si>
    <t>Малибу</t>
  </si>
  <si>
    <t>Пилигрим</t>
  </si>
  <si>
    <t>к оплате</t>
  </si>
  <si>
    <t>одри</t>
  </si>
  <si>
    <t>Юбилей принца Монако (Jubile du Prince de Monaco)</t>
  </si>
  <si>
    <t>Нина Вейбул (Nina Weibull )</t>
  </si>
  <si>
    <t>Флер ( Fleur)</t>
  </si>
  <si>
    <t>Глория Деи (Gloria Dei)</t>
  </si>
  <si>
    <t>Анастасия (Anastasia)</t>
  </si>
  <si>
    <t>Осиана (Osiana)</t>
  </si>
  <si>
    <t>Парадиз (Paradise)</t>
  </si>
  <si>
    <t>Санта Фе (Santa Fe)</t>
  </si>
  <si>
    <t>Черная магия (Black Magic)</t>
  </si>
  <si>
    <t>Россини (Rossini)</t>
  </si>
  <si>
    <t>Топаз(Topaz)</t>
  </si>
  <si>
    <t>Аква (Aqua)</t>
  </si>
  <si>
    <t>Lindsay</t>
  </si>
  <si>
    <t>хочу еще:</t>
  </si>
  <si>
    <t>Январина</t>
  </si>
  <si>
    <t xml:space="preserve">Парадиз (Paradise) </t>
  </si>
  <si>
    <t xml:space="preserve">Ловли Ред (Lovely Red) </t>
  </si>
  <si>
    <t xml:space="preserve">Рафаэлла (Raphaela) </t>
  </si>
  <si>
    <t xml:space="preserve">Leonardo de Vinc (Леонардо да Винче </t>
  </si>
  <si>
    <t>Emilien Guillot (Эмильен Гийо)</t>
  </si>
  <si>
    <t>парк</t>
  </si>
  <si>
    <t xml:space="preserve">Crokus Rose (Крокус Роуз) </t>
  </si>
  <si>
    <t xml:space="preserve">Mary Rose (Мэри Роз) </t>
  </si>
  <si>
    <t>Аделаиде Худлес(Adelaide Hoodless)</t>
  </si>
  <si>
    <t xml:space="preserve">Квадра (Quadra) </t>
  </si>
  <si>
    <t>флориб</t>
  </si>
  <si>
    <t>Роберт Уинстон</t>
  </si>
  <si>
    <t xml:space="preserve">Emilien Guillot (Эмильен Гийо) </t>
  </si>
  <si>
    <t>altavik</t>
  </si>
  <si>
    <t>Гертруда Джекилл</t>
  </si>
  <si>
    <t>Апрельская</t>
  </si>
  <si>
    <t>Императрица Фарах (Imperatrice Farah)</t>
  </si>
  <si>
    <t>ч/г</t>
  </si>
  <si>
    <t>The Pilgrim (Пилгрим)</t>
  </si>
  <si>
    <t xml:space="preserve">Гипси (Gipsy) </t>
  </si>
  <si>
    <t>Шокинг Блю ( Shcking Blue)</t>
  </si>
  <si>
    <t>William Sheakspeare (Вильям Шекспир)</t>
  </si>
  <si>
    <t>Хьюманити (Hope for Humanity)</t>
  </si>
  <si>
    <t>Stepka1991 </t>
  </si>
  <si>
    <t xml:space="preserve">Циркус (Circus) </t>
  </si>
  <si>
    <t>Белла Перл (Belle Perle)</t>
  </si>
  <si>
    <t xml:space="preserve">Кроненбург (Kronenbourg) </t>
  </si>
  <si>
    <t>Норита (Norita)</t>
  </si>
  <si>
    <t>Солнечный зaйчик*</t>
  </si>
  <si>
    <t>Rosarium Uetersen (Розариум Ютерсен)</t>
  </si>
  <si>
    <t xml:space="preserve">Юбилей принца Монако (Jubile du Prince de Monaco) </t>
  </si>
  <si>
    <t xml:space="preserve">Leonardo de Vinc (Леонардо да Винче) </t>
  </si>
  <si>
    <t>Лиатрис</t>
  </si>
  <si>
    <t>почвопокр</t>
  </si>
  <si>
    <t>фуксияМД</t>
  </si>
  <si>
    <t>Mary Rose (Мэри Роз)</t>
  </si>
  <si>
    <t>Морден Сентенниел(Morden Centennial)</t>
  </si>
  <si>
    <t>АннаПаутова</t>
  </si>
  <si>
    <t>Фердинанд Пичард</t>
  </si>
  <si>
    <t xml:space="preserve">Роберт Уинстон </t>
  </si>
  <si>
    <t xml:space="preserve">Пикси (Pixie) </t>
  </si>
  <si>
    <t>Мидсаммер</t>
  </si>
  <si>
    <t>Прейри Джой(Prairie Joy)</t>
  </si>
  <si>
    <t>Сэр Томас Липтон(Sir Thomas Lipton)</t>
  </si>
  <si>
    <t>Фронтенак (Frontenac)</t>
  </si>
  <si>
    <t xml:space="preserve">Graham Thomas (Грэхам Томас ) </t>
  </si>
  <si>
    <t>Я</t>
  </si>
  <si>
    <t>Вестерленд</t>
  </si>
  <si>
    <t>плетист</t>
  </si>
  <si>
    <t>малибу</t>
  </si>
  <si>
    <t>Winchester Cathedral (Винчестер каседрал) 108</t>
  </si>
  <si>
    <t>Альба</t>
  </si>
  <si>
    <t>супер дороти</t>
  </si>
  <si>
    <t>скарлет</t>
  </si>
  <si>
    <t>лишн</t>
  </si>
  <si>
    <t>оплачено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</si>
</sst>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/>
    </xf>
    <xf numFmtId="0" fontId="2" fillId="0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42" sqref="H42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37</v>
      </c>
    </row>
    <row r="2" spans="1:8" ht="12.75">
      <c r="A2" s="1" t="s">
        <v>14</v>
      </c>
      <c r="B2" s="1" t="s">
        <v>5</v>
      </c>
      <c r="C2" s="1" t="s">
        <v>8</v>
      </c>
      <c r="D2" s="1">
        <v>0</v>
      </c>
      <c r="E2" s="1">
        <v>120</v>
      </c>
      <c r="F2" s="1"/>
      <c r="G2" s="1"/>
      <c r="H2" s="1"/>
    </row>
    <row r="3" spans="1:8" ht="12.75">
      <c r="A3" s="1" t="s">
        <v>14</v>
      </c>
      <c r="B3" s="1" t="s">
        <v>6</v>
      </c>
      <c r="C3" s="1" t="s">
        <v>9</v>
      </c>
      <c r="D3" s="2">
        <v>1</v>
      </c>
      <c r="E3" s="1">
        <v>120</v>
      </c>
      <c r="F3" s="1"/>
      <c r="G3" s="1"/>
      <c r="H3" s="1"/>
    </row>
    <row r="4" spans="1:8" ht="12.75">
      <c r="A4" s="1" t="s">
        <v>14</v>
      </c>
      <c r="B4" s="1" t="s">
        <v>6</v>
      </c>
      <c r="C4" s="1" t="s">
        <v>10</v>
      </c>
      <c r="D4" s="2">
        <v>1</v>
      </c>
      <c r="E4" s="1">
        <v>120</v>
      </c>
      <c r="F4" s="1"/>
      <c r="G4" s="1"/>
      <c r="H4" s="1"/>
    </row>
    <row r="5" spans="1:8" ht="12.75">
      <c r="A5" s="1" t="s">
        <v>14</v>
      </c>
      <c r="B5" s="1" t="s">
        <v>7</v>
      </c>
      <c r="C5" s="1" t="s">
        <v>19</v>
      </c>
      <c r="D5" s="2">
        <v>1</v>
      </c>
      <c r="E5" s="1">
        <v>130</v>
      </c>
      <c r="F5" s="1"/>
      <c r="G5" s="1"/>
      <c r="H5" s="1"/>
    </row>
    <row r="6" spans="1:8" ht="12.75">
      <c r="A6" s="1" t="s">
        <v>14</v>
      </c>
      <c r="B6" s="1" t="s">
        <v>7</v>
      </c>
      <c r="C6" s="1" t="s">
        <v>11</v>
      </c>
      <c r="D6" s="2">
        <v>1</v>
      </c>
      <c r="E6" s="1">
        <v>130</v>
      </c>
      <c r="F6" s="1"/>
      <c r="G6" s="1"/>
      <c r="H6" s="1"/>
    </row>
    <row r="7" spans="1:8" ht="12.75">
      <c r="A7" s="1" t="s">
        <v>14</v>
      </c>
      <c r="B7" s="1" t="s">
        <v>7</v>
      </c>
      <c r="C7" s="1" t="s">
        <v>12</v>
      </c>
      <c r="D7" s="1">
        <v>0</v>
      </c>
      <c r="E7" s="1">
        <v>130</v>
      </c>
      <c r="F7" s="1"/>
      <c r="G7" s="1"/>
      <c r="H7" s="1"/>
    </row>
    <row r="8" spans="1:8" ht="12.75">
      <c r="A8" s="1" t="s">
        <v>14</v>
      </c>
      <c r="B8" s="1" t="s">
        <v>7</v>
      </c>
      <c r="C8" s="1" t="s">
        <v>13</v>
      </c>
      <c r="D8" s="2">
        <v>1</v>
      </c>
      <c r="E8" s="1">
        <v>130</v>
      </c>
      <c r="F8" s="1">
        <f>E3+E4+E5+E6+E8</f>
        <v>630</v>
      </c>
      <c r="G8" s="1">
        <f>F8*1.01</f>
        <v>636.3</v>
      </c>
      <c r="H8" s="1">
        <v>640</v>
      </c>
    </row>
    <row r="9" spans="1:8" ht="12.75">
      <c r="A9" s="1" t="s">
        <v>15</v>
      </c>
      <c r="B9" s="1" t="s">
        <v>16</v>
      </c>
      <c r="C9" s="1" t="s">
        <v>17</v>
      </c>
      <c r="D9" s="2">
        <v>2</v>
      </c>
      <c r="E9" s="1">
        <v>120</v>
      </c>
      <c r="F9" s="1"/>
      <c r="G9" s="1"/>
      <c r="H9" s="1"/>
    </row>
    <row r="10" spans="1:8" ht="12.75">
      <c r="A10" s="1" t="s">
        <v>15</v>
      </c>
      <c r="B10" s="1" t="s">
        <v>7</v>
      </c>
      <c r="C10" s="1" t="s">
        <v>18</v>
      </c>
      <c r="D10" s="2">
        <v>2</v>
      </c>
      <c r="E10" s="1">
        <v>130</v>
      </c>
      <c r="F10" s="1"/>
      <c r="G10" s="1"/>
      <c r="H10" s="1"/>
    </row>
    <row r="11" spans="1:8" ht="12.75">
      <c r="A11" s="1" t="s">
        <v>15</v>
      </c>
      <c r="B11" s="1" t="s">
        <v>7</v>
      </c>
      <c r="C11" s="1" t="s">
        <v>19</v>
      </c>
      <c r="D11" s="2">
        <v>1</v>
      </c>
      <c r="E11" s="1">
        <v>130</v>
      </c>
      <c r="F11" s="1"/>
      <c r="G11" s="1"/>
      <c r="H11" s="1"/>
    </row>
    <row r="12" spans="1:8" ht="12.75">
      <c r="A12" s="1" t="s">
        <v>15</v>
      </c>
      <c r="B12" s="1" t="s">
        <v>7</v>
      </c>
      <c r="C12" s="1" t="s">
        <v>20</v>
      </c>
      <c r="D12" s="2">
        <v>2</v>
      </c>
      <c r="E12" s="1">
        <v>130</v>
      </c>
      <c r="F12" s="1"/>
      <c r="G12" s="1"/>
      <c r="H12" s="1"/>
    </row>
    <row r="13" spans="1:8" ht="12.75">
      <c r="A13" s="1" t="s">
        <v>15</v>
      </c>
      <c r="B13" s="1" t="s">
        <v>7</v>
      </c>
      <c r="C13" s="1" t="s">
        <v>21</v>
      </c>
      <c r="D13" s="2">
        <v>1</v>
      </c>
      <c r="E13" s="1">
        <v>130</v>
      </c>
      <c r="F13" s="1"/>
      <c r="G13" s="1"/>
      <c r="H13" s="1"/>
    </row>
    <row r="14" spans="1:8" ht="12.75">
      <c r="A14" s="1" t="s">
        <v>15</v>
      </c>
      <c r="B14" s="1" t="s">
        <v>7</v>
      </c>
      <c r="C14" s="1" t="s">
        <v>22</v>
      </c>
      <c r="D14" s="1">
        <v>0</v>
      </c>
      <c r="E14" s="1">
        <v>130</v>
      </c>
      <c r="F14" s="1">
        <v>0</v>
      </c>
      <c r="G14" s="1"/>
      <c r="H14" s="1"/>
    </row>
    <row r="15" spans="1:8" ht="12.75">
      <c r="A15" s="1" t="s">
        <v>15</v>
      </c>
      <c r="B15" s="1" t="s">
        <v>23</v>
      </c>
      <c r="C15" s="1" t="s">
        <v>39</v>
      </c>
      <c r="D15" s="2">
        <v>1</v>
      </c>
      <c r="E15" s="1">
        <v>120</v>
      </c>
      <c r="F15" s="1">
        <f>E9*2+E10*4+E11+E13+E15</f>
        <v>1140</v>
      </c>
      <c r="G15" s="1">
        <f>F15*1.01</f>
        <v>1151.4</v>
      </c>
      <c r="H15" s="1">
        <v>1270</v>
      </c>
    </row>
    <row r="16" spans="1:8" ht="12.75">
      <c r="A16" s="1" t="s">
        <v>24</v>
      </c>
      <c r="B16" s="1" t="s">
        <v>7</v>
      </c>
      <c r="C16" s="1" t="s">
        <v>25</v>
      </c>
      <c r="D16" s="1">
        <v>0</v>
      </c>
      <c r="E16" s="1">
        <v>130</v>
      </c>
      <c r="F16" s="1">
        <v>0</v>
      </c>
      <c r="G16" s="1"/>
      <c r="H16" s="1"/>
    </row>
    <row r="17" spans="1:8" ht="12.75">
      <c r="A17" s="1" t="s">
        <v>24</v>
      </c>
      <c r="B17" s="1" t="s">
        <v>7</v>
      </c>
      <c r="C17" s="1" t="s">
        <v>26</v>
      </c>
      <c r="D17" s="2">
        <v>1</v>
      </c>
      <c r="E17" s="1">
        <v>130</v>
      </c>
      <c r="F17" s="1"/>
      <c r="G17" s="1"/>
      <c r="H17" s="1"/>
    </row>
    <row r="18" spans="1:8" ht="12.75">
      <c r="A18" s="1" t="s">
        <v>24</v>
      </c>
      <c r="B18" s="1" t="s">
        <v>7</v>
      </c>
      <c r="C18" s="1" t="s">
        <v>13</v>
      </c>
      <c r="D18" s="2">
        <v>3</v>
      </c>
      <c r="E18" s="1">
        <v>130</v>
      </c>
      <c r="F18" s="1"/>
      <c r="G18" s="1"/>
      <c r="H18" s="1"/>
    </row>
    <row r="19" spans="1:8" ht="12.75">
      <c r="A19" s="1" t="s">
        <v>24</v>
      </c>
      <c r="B19" s="1" t="s">
        <v>7</v>
      </c>
      <c r="C19" s="1" t="s">
        <v>27</v>
      </c>
      <c r="D19" s="1">
        <v>0</v>
      </c>
      <c r="E19" s="1">
        <v>130</v>
      </c>
      <c r="F19" s="1">
        <v>0</v>
      </c>
      <c r="G19" s="1"/>
      <c r="H19" s="1"/>
    </row>
    <row r="20" spans="1:8" ht="12.75">
      <c r="A20" s="1" t="s">
        <v>24</v>
      </c>
      <c r="B20" s="1" t="s">
        <v>7</v>
      </c>
      <c r="C20" s="1" t="s">
        <v>28</v>
      </c>
      <c r="D20" s="2">
        <v>1</v>
      </c>
      <c r="E20" s="1">
        <v>130</v>
      </c>
      <c r="F20" s="1"/>
      <c r="G20" s="1"/>
      <c r="H20" s="1"/>
    </row>
    <row r="21" spans="1:8" ht="12.75">
      <c r="A21" s="1" t="s">
        <v>24</v>
      </c>
      <c r="B21" s="1" t="s">
        <v>7</v>
      </c>
      <c r="C21" s="1" t="s">
        <v>29</v>
      </c>
      <c r="D21" s="2">
        <v>1</v>
      </c>
      <c r="E21" s="1">
        <v>130</v>
      </c>
      <c r="F21" s="1"/>
      <c r="G21" s="1"/>
      <c r="H21" s="1"/>
    </row>
    <row r="22" spans="1:8" ht="12.75">
      <c r="A22" s="1" t="s">
        <v>24</v>
      </c>
      <c r="B22" s="1" t="s">
        <v>7</v>
      </c>
      <c r="C22" s="1" t="s">
        <v>30</v>
      </c>
      <c r="D22" s="1">
        <v>0</v>
      </c>
      <c r="E22" s="1">
        <v>130</v>
      </c>
      <c r="F22" s="1"/>
      <c r="G22" s="1"/>
      <c r="H22" s="1"/>
    </row>
    <row r="23" spans="1:8" ht="12.75">
      <c r="A23" s="1" t="s">
        <v>24</v>
      </c>
      <c r="B23" s="1" t="s">
        <v>7</v>
      </c>
      <c r="C23" s="1" t="s">
        <v>19</v>
      </c>
      <c r="D23" s="2">
        <v>1</v>
      </c>
      <c r="E23" s="1">
        <v>130</v>
      </c>
      <c r="F23" s="1">
        <f>7*130</f>
        <v>910</v>
      </c>
      <c r="G23" s="1">
        <f>F23*1.01</f>
        <v>919.1</v>
      </c>
      <c r="H23" s="1">
        <v>920</v>
      </c>
    </row>
    <row r="24" spans="1:8" ht="12.75">
      <c r="A24" s="1" t="s">
        <v>31</v>
      </c>
      <c r="B24" s="1" t="s">
        <v>6</v>
      </c>
      <c r="C24" s="1" t="s">
        <v>9</v>
      </c>
      <c r="D24" s="2">
        <v>1</v>
      </c>
      <c r="E24" s="1">
        <v>120</v>
      </c>
      <c r="F24" s="1"/>
      <c r="G24" s="1"/>
      <c r="H24" s="1"/>
    </row>
    <row r="25" spans="1:8" ht="12.75">
      <c r="A25" s="1" t="s">
        <v>31</v>
      </c>
      <c r="B25" s="1" t="s">
        <v>6</v>
      </c>
      <c r="C25" s="1" t="s">
        <v>32</v>
      </c>
      <c r="D25" s="2">
        <v>2</v>
      </c>
      <c r="E25" s="1">
        <v>120</v>
      </c>
      <c r="F25" s="1"/>
      <c r="G25" s="1"/>
      <c r="H25" s="1"/>
    </row>
    <row r="26" spans="1:8" ht="12.75">
      <c r="A26" s="1" t="s">
        <v>31</v>
      </c>
      <c r="B26" s="1" t="s">
        <v>6</v>
      </c>
      <c r="C26" s="1" t="s">
        <v>33</v>
      </c>
      <c r="D26" s="2">
        <v>2</v>
      </c>
      <c r="E26" s="1">
        <v>120</v>
      </c>
      <c r="F26" s="1"/>
      <c r="G26" s="1"/>
      <c r="H26" s="1"/>
    </row>
    <row r="27" spans="1:8" ht="12.75">
      <c r="A27" s="1" t="s">
        <v>31</v>
      </c>
      <c r="B27" s="1" t="s">
        <v>6</v>
      </c>
      <c r="C27" s="1" t="s">
        <v>34</v>
      </c>
      <c r="D27" s="2">
        <v>2</v>
      </c>
      <c r="E27" s="1">
        <v>120</v>
      </c>
      <c r="F27" s="1"/>
      <c r="G27" s="1"/>
      <c r="H27" s="1"/>
    </row>
    <row r="28" spans="1:8" ht="12.75">
      <c r="A28" s="1" t="s">
        <v>31</v>
      </c>
      <c r="B28" s="1" t="s">
        <v>6</v>
      </c>
      <c r="C28" s="1" t="s">
        <v>35</v>
      </c>
      <c r="D28" s="2">
        <v>2</v>
      </c>
      <c r="E28" s="1">
        <v>120</v>
      </c>
      <c r="F28" s="1"/>
      <c r="G28" s="1"/>
      <c r="H28" s="1"/>
    </row>
    <row r="29" spans="1:8" ht="12.75">
      <c r="A29" s="1" t="s">
        <v>31</v>
      </c>
      <c r="B29" s="1" t="s">
        <v>7</v>
      </c>
      <c r="C29" s="1" t="s">
        <v>20</v>
      </c>
      <c r="D29" s="2">
        <v>2</v>
      </c>
      <c r="E29" s="1">
        <v>130</v>
      </c>
      <c r="F29" s="1"/>
      <c r="G29" s="1"/>
      <c r="H29" s="1"/>
    </row>
    <row r="30" spans="1:8" ht="12.75">
      <c r="A30" s="1" t="s">
        <v>31</v>
      </c>
      <c r="B30" s="1" t="s">
        <v>23</v>
      </c>
      <c r="C30" s="1" t="s">
        <v>39</v>
      </c>
      <c r="D30" s="2">
        <v>4</v>
      </c>
      <c r="E30" s="1">
        <v>120</v>
      </c>
      <c r="F30" s="1"/>
      <c r="G30" s="1"/>
      <c r="H30" s="1"/>
    </row>
    <row r="31" spans="1:8" ht="12.75">
      <c r="A31" s="1" t="s">
        <v>31</v>
      </c>
      <c r="B31" s="1" t="s">
        <v>7</v>
      </c>
      <c r="C31" s="1" t="s">
        <v>27</v>
      </c>
      <c r="D31" s="2">
        <v>2</v>
      </c>
      <c r="E31" s="1">
        <v>130</v>
      </c>
      <c r="F31" s="1"/>
      <c r="G31" s="1"/>
      <c r="H31" s="1"/>
    </row>
    <row r="32" spans="1:8" ht="12.75">
      <c r="A32" s="1" t="s">
        <v>31</v>
      </c>
      <c r="B32" s="1" t="s">
        <v>7</v>
      </c>
      <c r="C32" s="1" t="s">
        <v>21</v>
      </c>
      <c r="D32" s="2">
        <v>2</v>
      </c>
      <c r="E32" s="1">
        <v>130</v>
      </c>
      <c r="F32" s="1"/>
      <c r="G32" s="1"/>
      <c r="H32" s="1"/>
    </row>
    <row r="33" spans="1:8" ht="12.75">
      <c r="A33" s="1" t="s">
        <v>31</v>
      </c>
      <c r="B33" s="1" t="s">
        <v>7</v>
      </c>
      <c r="C33" s="1" t="s">
        <v>28</v>
      </c>
      <c r="D33" s="2">
        <v>2</v>
      </c>
      <c r="E33" s="1">
        <v>130</v>
      </c>
      <c r="F33" s="1"/>
      <c r="G33" s="1"/>
      <c r="H33" s="1"/>
    </row>
    <row r="34" spans="1:8" ht="12.75">
      <c r="A34" s="1" t="s">
        <v>31</v>
      </c>
      <c r="B34" s="1" t="s">
        <v>7</v>
      </c>
      <c r="C34" s="1" t="s">
        <v>22</v>
      </c>
      <c r="D34" s="2">
        <v>2</v>
      </c>
      <c r="E34" s="1">
        <v>130</v>
      </c>
      <c r="F34" s="1"/>
      <c r="G34" s="1"/>
      <c r="H34" s="1"/>
    </row>
    <row r="35" spans="1:8" ht="12.75">
      <c r="A35" s="1" t="s">
        <v>31</v>
      </c>
      <c r="B35" s="1" t="s">
        <v>7</v>
      </c>
      <c r="C35" s="1" t="s">
        <v>36</v>
      </c>
      <c r="D35" s="2">
        <v>2</v>
      </c>
      <c r="E35" s="1">
        <v>130</v>
      </c>
      <c r="F35" s="1"/>
      <c r="G35" s="1"/>
      <c r="H35" s="1"/>
    </row>
    <row r="36" spans="1:8" ht="12.75">
      <c r="A36" s="1" t="s">
        <v>31</v>
      </c>
      <c r="B36" s="1" t="s">
        <v>7</v>
      </c>
      <c r="C36" s="1" t="s">
        <v>25</v>
      </c>
      <c r="D36" s="2">
        <v>2</v>
      </c>
      <c r="E36" s="1">
        <v>130</v>
      </c>
      <c r="F36" s="1">
        <v>3380</v>
      </c>
      <c r="G36" s="1">
        <f>3380</f>
        <v>3380</v>
      </c>
      <c r="H36" s="1"/>
    </row>
    <row r="37" spans="1:8" ht="12.75">
      <c r="A37" s="1" t="s">
        <v>38</v>
      </c>
      <c r="B37" s="1" t="s">
        <v>23</v>
      </c>
      <c r="C37" s="1" t="s">
        <v>39</v>
      </c>
      <c r="D37" s="2">
        <v>1</v>
      </c>
      <c r="E37" s="1">
        <v>120</v>
      </c>
      <c r="F37" s="1"/>
      <c r="G37" s="1"/>
      <c r="H37" s="1"/>
    </row>
    <row r="38" spans="1:8" ht="12.75">
      <c r="A38" s="1" t="s">
        <v>38</v>
      </c>
      <c r="B38" s="1"/>
      <c r="C38" s="1" t="s">
        <v>40</v>
      </c>
      <c r="D38" s="2">
        <v>1</v>
      </c>
      <c r="E38" s="1">
        <v>120</v>
      </c>
      <c r="F38" s="1"/>
      <c r="G38" s="1"/>
      <c r="H38" s="1"/>
    </row>
    <row r="39" spans="1:8" ht="12.75">
      <c r="A39" s="1" t="s">
        <v>38</v>
      </c>
      <c r="B39" s="1"/>
      <c r="C39" s="1" t="s">
        <v>41</v>
      </c>
      <c r="D39" s="2">
        <v>1</v>
      </c>
      <c r="E39" s="1">
        <v>120</v>
      </c>
      <c r="F39" s="1"/>
      <c r="G39" s="1"/>
      <c r="H39" s="1"/>
    </row>
    <row r="40" spans="1:8" ht="12.75">
      <c r="A40" s="1" t="s">
        <v>38</v>
      </c>
      <c r="B40" s="1"/>
      <c r="C40" s="1" t="s">
        <v>42</v>
      </c>
      <c r="D40" s="2">
        <v>1</v>
      </c>
      <c r="E40" s="1">
        <v>120</v>
      </c>
      <c r="F40" s="1"/>
      <c r="G40" s="1"/>
      <c r="H40" s="1"/>
    </row>
    <row r="41" spans="1:8" ht="12.75">
      <c r="A41" s="1" t="s">
        <v>38</v>
      </c>
      <c r="B41" s="1"/>
      <c r="C41" s="1" t="s">
        <v>43</v>
      </c>
      <c r="D41" s="2">
        <v>1</v>
      </c>
      <c r="E41" s="1">
        <v>120</v>
      </c>
      <c r="F41" s="1"/>
      <c r="G41" s="1"/>
      <c r="H41" s="1"/>
    </row>
    <row r="42" spans="1:8" ht="12.75">
      <c r="A42" s="1" t="s">
        <v>38</v>
      </c>
      <c r="B42" s="1"/>
      <c r="C42" s="1" t="s">
        <v>33</v>
      </c>
      <c r="D42" s="2">
        <v>1</v>
      </c>
      <c r="E42" s="1">
        <v>120</v>
      </c>
      <c r="F42" s="1"/>
      <c r="G42" s="1"/>
      <c r="H42" s="1"/>
    </row>
    <row r="43" spans="1:8" ht="12.75">
      <c r="A43" s="1" t="s">
        <v>38</v>
      </c>
      <c r="B43" s="1"/>
      <c r="C43" s="1" t="s">
        <v>34</v>
      </c>
      <c r="D43" s="2">
        <v>1</v>
      </c>
      <c r="E43" s="1">
        <v>120</v>
      </c>
      <c r="F43" s="1"/>
      <c r="G43" s="1"/>
      <c r="H43" s="1"/>
    </row>
    <row r="44" spans="1:8" ht="12.75">
      <c r="A44" s="1" t="s">
        <v>38</v>
      </c>
      <c r="B44" s="1"/>
      <c r="C44" s="1" t="s">
        <v>51</v>
      </c>
      <c r="D44" s="2">
        <v>1</v>
      </c>
      <c r="E44" s="1">
        <v>120</v>
      </c>
      <c r="F44" s="1"/>
      <c r="G44" s="1"/>
      <c r="H44" s="1"/>
    </row>
    <row r="45" spans="1:8" ht="12.75">
      <c r="A45" s="1" t="s">
        <v>38</v>
      </c>
      <c r="B45" s="1"/>
      <c r="C45" s="1" t="s">
        <v>44</v>
      </c>
      <c r="D45" s="2">
        <v>1</v>
      </c>
      <c r="E45" s="1">
        <v>120</v>
      </c>
      <c r="F45" s="1"/>
      <c r="G45" s="1"/>
      <c r="H45" s="1"/>
    </row>
    <row r="46" spans="1:8" ht="12.75">
      <c r="A46" s="1" t="s">
        <v>38</v>
      </c>
      <c r="B46" s="1"/>
      <c r="C46" s="1" t="s">
        <v>45</v>
      </c>
      <c r="D46" s="2">
        <v>1</v>
      </c>
      <c r="E46" s="1">
        <v>120</v>
      </c>
      <c r="F46" s="1"/>
      <c r="G46" s="1"/>
      <c r="H46" s="1"/>
    </row>
    <row r="47" spans="1:8" ht="12.75">
      <c r="A47" s="1" t="s">
        <v>38</v>
      </c>
      <c r="B47" s="1"/>
      <c r="C47" s="1" t="s">
        <v>46</v>
      </c>
      <c r="D47" s="2">
        <v>1</v>
      </c>
      <c r="E47" s="1">
        <v>120</v>
      </c>
      <c r="F47" s="1"/>
      <c r="G47" s="1"/>
      <c r="H47" s="1"/>
    </row>
    <row r="48" spans="1:8" ht="12.75">
      <c r="A48" s="1" t="s">
        <v>38</v>
      </c>
      <c r="B48" s="1"/>
      <c r="C48" s="1" t="s">
        <v>47</v>
      </c>
      <c r="D48" s="2">
        <v>1</v>
      </c>
      <c r="E48" s="1">
        <v>120</v>
      </c>
      <c r="F48" s="1"/>
      <c r="G48" s="1"/>
      <c r="H48" s="1"/>
    </row>
    <row r="49" spans="1:8" ht="12.75">
      <c r="A49" s="1" t="s">
        <v>38</v>
      </c>
      <c r="B49" s="1"/>
      <c r="C49" s="1" t="s">
        <v>48</v>
      </c>
      <c r="D49" s="2">
        <v>1</v>
      </c>
      <c r="E49" s="1">
        <v>120</v>
      </c>
      <c r="F49" s="1"/>
      <c r="G49" s="1"/>
      <c r="H49" s="1"/>
    </row>
    <row r="50" spans="1:8" ht="12.75">
      <c r="A50" s="1" t="s">
        <v>38</v>
      </c>
      <c r="B50" s="1"/>
      <c r="C50" s="1" t="s">
        <v>49</v>
      </c>
      <c r="D50" s="2">
        <v>1</v>
      </c>
      <c r="E50" s="1">
        <v>120</v>
      </c>
      <c r="F50" s="1"/>
      <c r="G50" s="1"/>
      <c r="H50" s="1"/>
    </row>
    <row r="51" spans="1:8" ht="12.75">
      <c r="A51" s="1" t="s">
        <v>38</v>
      </c>
      <c r="B51" s="1"/>
      <c r="C51" s="1" t="s">
        <v>50</v>
      </c>
      <c r="D51" s="2">
        <v>1</v>
      </c>
      <c r="E51" s="1">
        <v>120</v>
      </c>
      <c r="F51" s="1">
        <f>120*15</f>
        <v>1800</v>
      </c>
      <c r="G51" s="1">
        <f>F51*1.01</f>
        <v>1818</v>
      </c>
      <c r="H51" s="1">
        <v>1818</v>
      </c>
    </row>
    <row r="52" spans="1:8" ht="12.75">
      <c r="A52" s="1"/>
      <c r="B52" s="1"/>
      <c r="C52" s="1"/>
      <c r="D52" s="1">
        <f>SUBTOTAL(9,D24:D38)</f>
        <v>29</v>
      </c>
      <c r="E52" s="1"/>
      <c r="F52" s="1">
        <f>SUM(F8:F51)</f>
        <v>7860</v>
      </c>
      <c r="G52" s="1"/>
      <c r="H52" s="1"/>
    </row>
    <row r="53" spans="1:8" ht="12.75">
      <c r="A53" s="1"/>
      <c r="B53" s="1"/>
      <c r="C53" s="1"/>
      <c r="D53" s="1">
        <f>D24+D25+D26+D27+D28+D29+D30+D31+D32+D33+D34+D35+D36</f>
        <v>27</v>
      </c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 t="s">
        <v>52</v>
      </c>
      <c r="D56" s="1"/>
      <c r="E56" s="1"/>
      <c r="F56" s="1"/>
      <c r="G56" s="1"/>
      <c r="H56" s="1"/>
    </row>
    <row r="57" spans="1:8" ht="12.75">
      <c r="A57" s="1"/>
      <c r="B57" s="1" t="s">
        <v>7</v>
      </c>
      <c r="C57" s="1" t="s">
        <v>11</v>
      </c>
      <c r="D57" s="2">
        <v>1</v>
      </c>
      <c r="E57" s="1">
        <v>130</v>
      </c>
      <c r="F57" s="1"/>
      <c r="G57" s="1"/>
      <c r="H5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B1" sqref="B1:D54"/>
    </sheetView>
  </sheetViews>
  <sheetFormatPr defaultColWidth="9.140625" defaultRowHeight="12.75"/>
  <cols>
    <col min="1" max="1" width="2.7109375" style="0" customWidth="1"/>
    <col min="3" max="3" width="3.28125" style="0" customWidth="1"/>
    <col min="4" max="4" width="21.140625" style="0" customWidth="1"/>
    <col min="6" max="6" width="41.140625" style="0" customWidth="1"/>
    <col min="7" max="7" width="33.140625" style="0" customWidth="1"/>
  </cols>
  <sheetData/>
  <printOptions/>
  <pageMargins left="0.22" right="0.17" top="0.19" bottom="0.21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6"/>
  <sheetViews>
    <sheetView tabSelected="1" workbookViewId="0" topLeftCell="A7">
      <selection activeCell="G79" sqref="G79"/>
    </sheetView>
  </sheetViews>
  <sheetFormatPr defaultColWidth="9.140625" defaultRowHeight="12.75"/>
  <cols>
    <col min="1" max="1" width="11.00390625" style="0" customWidth="1"/>
    <col min="3" max="3" width="40.57421875" style="0" customWidth="1"/>
    <col min="4" max="4" width="12.421875" style="0" customWidth="1"/>
    <col min="5" max="5" width="7.8515625" style="0" customWidth="1"/>
  </cols>
  <sheetData>
    <row r="2" spans="4:8" ht="12.75">
      <c r="D2" t="s">
        <v>3</v>
      </c>
      <c r="E2" t="s">
        <v>4</v>
      </c>
      <c r="G2" t="s">
        <v>37</v>
      </c>
      <c r="H2" t="s">
        <v>109</v>
      </c>
    </row>
    <row r="3" spans="1:6" ht="12.75" customHeight="1">
      <c r="A3" t="s">
        <v>67</v>
      </c>
      <c r="B3" t="s">
        <v>7</v>
      </c>
      <c r="C3" s="5" t="s">
        <v>66</v>
      </c>
      <c r="D3">
        <v>1</v>
      </c>
      <c r="E3">
        <v>0</v>
      </c>
      <c r="F3">
        <f>E3*D3</f>
        <v>0</v>
      </c>
    </row>
    <row r="4" spans="1:6" ht="12.75">
      <c r="A4" t="s">
        <v>67</v>
      </c>
      <c r="B4" t="s">
        <v>7</v>
      </c>
      <c r="C4" s="6" t="s">
        <v>68</v>
      </c>
      <c r="D4">
        <v>1</v>
      </c>
      <c r="E4">
        <v>130</v>
      </c>
      <c r="F4">
        <f>E4*D4</f>
        <v>130</v>
      </c>
    </row>
    <row r="5" spans="1:6" ht="12.75">
      <c r="A5" t="s">
        <v>67</v>
      </c>
      <c r="B5" t="s">
        <v>64</v>
      </c>
      <c r="C5" s="5" t="s">
        <v>94</v>
      </c>
      <c r="D5">
        <v>1</v>
      </c>
      <c r="E5">
        <v>0</v>
      </c>
      <c r="F5">
        <f>E5*D5</f>
        <v>0</v>
      </c>
    </row>
    <row r="6" spans="1:6" ht="12.75">
      <c r="A6" t="s">
        <v>67</v>
      </c>
      <c r="B6" t="s">
        <v>64</v>
      </c>
      <c r="C6" s="5" t="s">
        <v>65</v>
      </c>
      <c r="D6">
        <v>1</v>
      </c>
      <c r="E6">
        <v>0</v>
      </c>
      <c r="F6">
        <f>E6*D6</f>
        <v>0</v>
      </c>
    </row>
    <row r="7" spans="1:7" ht="12.75">
      <c r="A7" t="s">
        <v>67</v>
      </c>
      <c r="B7" t="s">
        <v>64</v>
      </c>
      <c r="C7" s="6" t="s">
        <v>84</v>
      </c>
      <c r="D7" s="6">
        <v>1</v>
      </c>
      <c r="E7">
        <v>120</v>
      </c>
      <c r="F7">
        <f>E7*D7</f>
        <v>120</v>
      </c>
      <c r="G7">
        <f>F4+F7</f>
        <v>250</v>
      </c>
    </row>
    <row r="8" spans="1:6" ht="18.75" customHeight="1">
      <c r="A8" t="s">
        <v>77</v>
      </c>
      <c r="B8" t="s">
        <v>7</v>
      </c>
      <c r="C8" s="5" t="s">
        <v>66</v>
      </c>
      <c r="D8">
        <v>1</v>
      </c>
      <c r="E8">
        <v>0</v>
      </c>
      <c r="F8">
        <f>E8*D8</f>
        <v>0</v>
      </c>
    </row>
    <row r="9" spans="1:6" ht="12.75">
      <c r="A9" t="s">
        <v>77</v>
      </c>
      <c r="B9" t="s">
        <v>71</v>
      </c>
      <c r="C9" s="6" t="s">
        <v>79</v>
      </c>
      <c r="D9">
        <v>1</v>
      </c>
      <c r="E9">
        <v>120</v>
      </c>
      <c r="F9">
        <f>E9*D9</f>
        <v>120</v>
      </c>
    </row>
    <row r="10" spans="1:6" ht="12.75">
      <c r="A10" t="s">
        <v>77</v>
      </c>
      <c r="B10" t="s">
        <v>71</v>
      </c>
      <c r="C10" s="6" t="s">
        <v>80</v>
      </c>
      <c r="D10">
        <v>1</v>
      </c>
      <c r="E10">
        <v>120</v>
      </c>
      <c r="F10">
        <f>E10*D10</f>
        <v>120</v>
      </c>
    </row>
    <row r="11" spans="1:6" ht="12.75">
      <c r="A11" t="s">
        <v>77</v>
      </c>
      <c r="B11" t="s">
        <v>71</v>
      </c>
      <c r="C11" s="6" t="s">
        <v>81</v>
      </c>
      <c r="D11">
        <v>1</v>
      </c>
      <c r="E11">
        <v>120</v>
      </c>
      <c r="F11">
        <f>E11*D11</f>
        <v>120</v>
      </c>
    </row>
    <row r="12" spans="1:8" ht="12.75">
      <c r="A12" t="s">
        <v>77</v>
      </c>
      <c r="B12" t="s">
        <v>71</v>
      </c>
      <c r="C12" s="6" t="s">
        <v>78</v>
      </c>
      <c r="D12">
        <v>1</v>
      </c>
      <c r="E12">
        <v>120</v>
      </c>
      <c r="F12">
        <f>E12*D12</f>
        <v>120</v>
      </c>
      <c r="G12" s="8">
        <f>F9+F10+F11+F12</f>
        <v>480</v>
      </c>
      <c r="H12" s="8"/>
    </row>
    <row r="13" spans="1:6" ht="12.75">
      <c r="A13" t="s">
        <v>91</v>
      </c>
      <c r="B13" t="s">
        <v>7</v>
      </c>
      <c r="C13" s="6" t="s">
        <v>20</v>
      </c>
      <c r="D13">
        <v>1</v>
      </c>
      <c r="E13">
        <v>130</v>
      </c>
      <c r="F13">
        <f>E13*D13</f>
        <v>130</v>
      </c>
    </row>
    <row r="14" spans="1:6" ht="12.75">
      <c r="A14" t="s">
        <v>91</v>
      </c>
      <c r="B14" t="s">
        <v>7</v>
      </c>
      <c r="C14" s="5" t="s">
        <v>58</v>
      </c>
      <c r="D14">
        <v>1</v>
      </c>
      <c r="E14">
        <v>0</v>
      </c>
      <c r="F14">
        <f>E14*D14</f>
        <v>0</v>
      </c>
    </row>
    <row r="15" spans="1:6" ht="12.75">
      <c r="A15" t="s">
        <v>91</v>
      </c>
      <c r="B15" t="s">
        <v>7</v>
      </c>
      <c r="C15" s="6" t="s">
        <v>99</v>
      </c>
      <c r="D15">
        <v>1</v>
      </c>
      <c r="E15">
        <v>130</v>
      </c>
      <c r="F15">
        <f>E15*D15</f>
        <v>130</v>
      </c>
    </row>
    <row r="16" spans="1:6" ht="12.75">
      <c r="A16" t="s">
        <v>91</v>
      </c>
      <c r="B16" t="s">
        <v>64</v>
      </c>
      <c r="C16" s="6" t="s">
        <v>95</v>
      </c>
      <c r="D16" s="5">
        <v>1</v>
      </c>
      <c r="E16">
        <v>120</v>
      </c>
      <c r="F16">
        <f>E16*D16</f>
        <v>120</v>
      </c>
    </row>
    <row r="17" spans="1:6" ht="12.75">
      <c r="A17" t="s">
        <v>91</v>
      </c>
      <c r="B17" t="s">
        <v>59</v>
      </c>
      <c r="C17" s="6" t="s">
        <v>90</v>
      </c>
      <c r="D17" s="5">
        <v>1</v>
      </c>
      <c r="E17">
        <v>120</v>
      </c>
      <c r="F17">
        <f>E17*D17</f>
        <v>120</v>
      </c>
    </row>
    <row r="18" spans="1:6" ht="12.75">
      <c r="A18" t="s">
        <v>91</v>
      </c>
      <c r="B18" t="s">
        <v>64</v>
      </c>
      <c r="C18" s="5" t="s">
        <v>94</v>
      </c>
      <c r="D18" s="5">
        <v>1</v>
      </c>
      <c r="E18">
        <v>0</v>
      </c>
      <c r="F18">
        <f>E18*D18</f>
        <v>0</v>
      </c>
    </row>
    <row r="19" spans="1:6" ht="12.75">
      <c r="A19" t="s">
        <v>91</v>
      </c>
      <c r="C19" s="6" t="s">
        <v>96</v>
      </c>
      <c r="D19" s="5">
        <v>1</v>
      </c>
      <c r="E19">
        <v>120</v>
      </c>
      <c r="F19">
        <f>E19*D19</f>
        <v>120</v>
      </c>
    </row>
    <row r="20" spans="1:6" ht="12.75">
      <c r="A20" t="s">
        <v>91</v>
      </c>
      <c r="B20" t="s">
        <v>64</v>
      </c>
      <c r="C20" s="5" t="s">
        <v>93</v>
      </c>
      <c r="D20" s="5">
        <v>1</v>
      </c>
      <c r="E20">
        <v>0</v>
      </c>
      <c r="F20">
        <f>E20*D20</f>
        <v>0</v>
      </c>
    </row>
    <row r="21" spans="1:6" ht="12.75">
      <c r="A21" t="s">
        <v>91</v>
      </c>
      <c r="B21" s="5" t="s">
        <v>59</v>
      </c>
      <c r="C21" s="6" t="s">
        <v>97</v>
      </c>
      <c r="D21" s="5">
        <v>1</v>
      </c>
      <c r="E21">
        <v>120</v>
      </c>
      <c r="F21">
        <f>E21*D21</f>
        <v>120</v>
      </c>
    </row>
    <row r="22" spans="1:6" ht="12.75">
      <c r="A22" t="s">
        <v>91</v>
      </c>
      <c r="B22" t="s">
        <v>64</v>
      </c>
      <c r="C22" s="6" t="s">
        <v>92</v>
      </c>
      <c r="D22" s="5">
        <v>2</v>
      </c>
      <c r="E22">
        <v>120</v>
      </c>
      <c r="F22">
        <f>E22*D22</f>
        <v>240</v>
      </c>
    </row>
    <row r="23" spans="1:6" ht="12.75">
      <c r="A23" t="s">
        <v>91</v>
      </c>
      <c r="C23" s="5" t="s">
        <v>98</v>
      </c>
      <c r="D23" s="5">
        <v>1</v>
      </c>
      <c r="E23">
        <v>0</v>
      </c>
      <c r="F23">
        <f>E23*D23</f>
        <v>0</v>
      </c>
    </row>
    <row r="24" spans="1:6" ht="12.75">
      <c r="A24" t="s">
        <v>91</v>
      </c>
      <c r="B24" t="s">
        <v>64</v>
      </c>
      <c r="C24" s="6" t="s">
        <v>74</v>
      </c>
      <c r="D24" s="5">
        <v>2</v>
      </c>
      <c r="E24">
        <v>120</v>
      </c>
      <c r="F24">
        <f>E24*D24</f>
        <v>240</v>
      </c>
    </row>
    <row r="25" spans="1:7" ht="12.75">
      <c r="A25" t="s">
        <v>91</v>
      </c>
      <c r="B25" t="s">
        <v>64</v>
      </c>
      <c r="C25" s="6" t="s">
        <v>84</v>
      </c>
      <c r="D25" s="14">
        <v>5</v>
      </c>
      <c r="E25">
        <v>120</v>
      </c>
      <c r="F25">
        <f>E25*D25</f>
        <v>600</v>
      </c>
      <c r="G25">
        <f>F13+F15+F16+F17+F19+F21+F22+F24+F25</f>
        <v>1820</v>
      </c>
    </row>
    <row r="26" spans="1:6" ht="12.75">
      <c r="A26" t="s">
        <v>69</v>
      </c>
      <c r="B26" t="s">
        <v>7</v>
      </c>
      <c r="C26" s="6" t="s">
        <v>72</v>
      </c>
      <c r="D26" s="5">
        <v>1</v>
      </c>
      <c r="E26">
        <v>130</v>
      </c>
      <c r="F26">
        <f>E26*D26</f>
        <v>130</v>
      </c>
    </row>
    <row r="27" spans="1:6" ht="12.75">
      <c r="A27" t="s">
        <v>69</v>
      </c>
      <c r="B27" t="s">
        <v>7</v>
      </c>
      <c r="C27" s="6" t="s">
        <v>30</v>
      </c>
      <c r="D27" s="5">
        <v>1</v>
      </c>
      <c r="E27">
        <v>130</v>
      </c>
      <c r="F27">
        <f>E27*D27</f>
        <v>130</v>
      </c>
    </row>
    <row r="28" spans="1:6" ht="12.75">
      <c r="A28" t="s">
        <v>69</v>
      </c>
      <c r="B28" t="s">
        <v>64</v>
      </c>
      <c r="C28" s="6" t="s">
        <v>73</v>
      </c>
      <c r="D28" s="5">
        <v>1</v>
      </c>
      <c r="E28">
        <v>120</v>
      </c>
      <c r="F28">
        <f>E28*D28</f>
        <v>120</v>
      </c>
    </row>
    <row r="29" spans="1:6" ht="12.75">
      <c r="A29" t="s">
        <v>69</v>
      </c>
      <c r="B29" t="s">
        <v>71</v>
      </c>
      <c r="C29" s="6" t="s">
        <v>70</v>
      </c>
      <c r="D29" s="5">
        <v>2</v>
      </c>
      <c r="E29">
        <v>120</v>
      </c>
      <c r="F29">
        <f>E29*D29</f>
        <v>240</v>
      </c>
    </row>
    <row r="30" spans="1:7" ht="12.75">
      <c r="A30" t="s">
        <v>69</v>
      </c>
      <c r="B30" t="s">
        <v>64</v>
      </c>
      <c r="C30" s="6" t="s">
        <v>74</v>
      </c>
      <c r="D30" s="5">
        <v>1</v>
      </c>
      <c r="E30">
        <v>120</v>
      </c>
      <c r="F30">
        <f>E30*D30</f>
        <v>120</v>
      </c>
      <c r="G30">
        <f>F26+F27+F28+F29+F30</f>
        <v>740</v>
      </c>
    </row>
    <row r="31" spans="1:6" ht="12.75">
      <c r="A31" t="s">
        <v>15</v>
      </c>
      <c r="B31" t="s">
        <v>7</v>
      </c>
      <c r="C31" s="6" t="s">
        <v>22</v>
      </c>
      <c r="D31" s="5">
        <v>1</v>
      </c>
      <c r="E31">
        <v>130</v>
      </c>
      <c r="F31">
        <f>E31*D31</f>
        <v>130</v>
      </c>
    </row>
    <row r="32" spans="1:6" ht="12.75">
      <c r="A32" t="s">
        <v>15</v>
      </c>
      <c r="C32" s="6" t="s">
        <v>30</v>
      </c>
      <c r="D32" s="1">
        <v>1</v>
      </c>
      <c r="E32">
        <v>130</v>
      </c>
      <c r="F32">
        <f>E32*D32</f>
        <v>130</v>
      </c>
    </row>
    <row r="33" spans="1:6" ht="25.5">
      <c r="A33" t="s">
        <v>15</v>
      </c>
      <c r="C33" s="12" t="s">
        <v>104</v>
      </c>
      <c r="D33" s="8">
        <v>1</v>
      </c>
      <c r="E33" s="8">
        <v>130</v>
      </c>
      <c r="F33">
        <f>E33*D33</f>
        <v>130</v>
      </c>
    </row>
    <row r="34" spans="1:7" ht="12.75">
      <c r="A34" t="s">
        <v>15</v>
      </c>
      <c r="C34" s="6" t="s">
        <v>84</v>
      </c>
      <c r="D34" s="1">
        <v>1</v>
      </c>
      <c r="E34">
        <v>120</v>
      </c>
      <c r="F34">
        <f>E34*D34</f>
        <v>120</v>
      </c>
      <c r="G34">
        <f>F31+F33+F34</f>
        <v>380</v>
      </c>
    </row>
    <row r="35" spans="1:6" ht="12.75">
      <c r="A35" t="s">
        <v>14</v>
      </c>
      <c r="B35" t="s">
        <v>7</v>
      </c>
      <c r="C35" s="5" t="s">
        <v>58</v>
      </c>
      <c r="D35">
        <v>1</v>
      </c>
      <c r="E35">
        <v>0</v>
      </c>
      <c r="F35">
        <f>E35*D35</f>
        <v>0</v>
      </c>
    </row>
    <row r="36" spans="1:6" ht="12.75">
      <c r="A36" t="s">
        <v>14</v>
      </c>
      <c r="B36" t="s">
        <v>7</v>
      </c>
      <c r="C36" s="6" t="s">
        <v>18</v>
      </c>
      <c r="D36">
        <v>1</v>
      </c>
      <c r="E36">
        <v>130</v>
      </c>
      <c r="F36">
        <f>E36*D36</f>
        <v>130</v>
      </c>
    </row>
    <row r="37" spans="1:6" ht="12.75">
      <c r="A37" t="s">
        <v>14</v>
      </c>
      <c r="B37" t="s">
        <v>7</v>
      </c>
      <c r="C37" s="6" t="s">
        <v>75</v>
      </c>
      <c r="D37">
        <v>1</v>
      </c>
      <c r="E37">
        <v>130</v>
      </c>
      <c r="F37">
        <f>E37*D37</f>
        <v>130</v>
      </c>
    </row>
    <row r="38" spans="1:6" ht="12.75">
      <c r="A38" t="s">
        <v>14</v>
      </c>
      <c r="B38" t="s">
        <v>64</v>
      </c>
      <c r="C38" s="5" t="s">
        <v>65</v>
      </c>
      <c r="D38">
        <v>1</v>
      </c>
      <c r="E38">
        <v>0</v>
      </c>
      <c r="F38">
        <f>E38*D38</f>
        <v>0</v>
      </c>
    </row>
    <row r="39" spans="1:6" ht="12.75">
      <c r="A39" t="s">
        <v>14</v>
      </c>
      <c r="B39" t="s">
        <v>59</v>
      </c>
      <c r="C39" s="6" t="s">
        <v>76</v>
      </c>
      <c r="D39">
        <v>1</v>
      </c>
      <c r="E39">
        <v>120</v>
      </c>
      <c r="F39">
        <f>E39*D39</f>
        <v>120</v>
      </c>
    </row>
    <row r="40" spans="1:7" ht="12.75">
      <c r="A40" t="s">
        <v>14</v>
      </c>
      <c r="B40" t="s">
        <v>64</v>
      </c>
      <c r="C40" s="6" t="s">
        <v>74</v>
      </c>
      <c r="D40">
        <v>1</v>
      </c>
      <c r="E40">
        <v>120</v>
      </c>
      <c r="F40">
        <f>E40*D40</f>
        <v>120</v>
      </c>
      <c r="G40">
        <f>F36+F37+F39+F40</f>
        <v>500</v>
      </c>
    </row>
    <row r="41" spans="1:6" ht="12.75">
      <c r="A41" t="s">
        <v>86</v>
      </c>
      <c r="B41" t="s">
        <v>7</v>
      </c>
      <c r="C41" s="6" t="s">
        <v>89</v>
      </c>
      <c r="D41">
        <v>1</v>
      </c>
      <c r="E41">
        <v>130</v>
      </c>
      <c r="F41">
        <f>E41*D41</f>
        <v>130</v>
      </c>
    </row>
    <row r="42" spans="1:6" ht="12.75">
      <c r="A42" t="s">
        <v>86</v>
      </c>
      <c r="B42" t="s">
        <v>7</v>
      </c>
      <c r="C42" s="6" t="s">
        <v>83</v>
      </c>
      <c r="D42">
        <v>2</v>
      </c>
      <c r="E42">
        <v>130</v>
      </c>
      <c r="F42">
        <f>E42*D42</f>
        <v>260</v>
      </c>
    </row>
    <row r="43" spans="1:6" ht="12.75">
      <c r="A43" t="s">
        <v>86</v>
      </c>
      <c r="B43" t="s">
        <v>59</v>
      </c>
      <c r="C43" s="6" t="s">
        <v>90</v>
      </c>
      <c r="D43">
        <v>2</v>
      </c>
      <c r="E43">
        <v>120</v>
      </c>
      <c r="F43">
        <f>E43*D43</f>
        <v>240</v>
      </c>
    </row>
    <row r="44" spans="1:7" ht="12.75">
      <c r="A44" t="s">
        <v>86</v>
      </c>
      <c r="B44" t="s">
        <v>87</v>
      </c>
      <c r="C44" s="6" t="s">
        <v>88</v>
      </c>
      <c r="D44">
        <v>1</v>
      </c>
      <c r="E44">
        <v>120</v>
      </c>
      <c r="F44">
        <f>E44*D44</f>
        <v>120</v>
      </c>
      <c r="G44">
        <f>F41+F42+F43+F44</f>
        <v>750</v>
      </c>
    </row>
    <row r="45" spans="1:6" ht="12.75">
      <c r="A45" s="3" t="s">
        <v>24</v>
      </c>
      <c r="B45" t="s">
        <v>7</v>
      </c>
      <c r="C45" s="6" t="s">
        <v>25</v>
      </c>
      <c r="D45">
        <v>1</v>
      </c>
      <c r="E45">
        <v>130</v>
      </c>
      <c r="F45">
        <f>E45*D45</f>
        <v>130</v>
      </c>
    </row>
    <row r="46" spans="1:6" ht="12.75">
      <c r="A46" s="3" t="s">
        <v>24</v>
      </c>
      <c r="B46" t="s">
        <v>7</v>
      </c>
      <c r="C46" s="5" t="s">
        <v>60</v>
      </c>
      <c r="D46">
        <v>1</v>
      </c>
      <c r="E46">
        <v>0</v>
      </c>
      <c r="F46">
        <f>E46*D46</f>
        <v>0</v>
      </c>
    </row>
    <row r="47" spans="1:6" ht="12.75">
      <c r="A47" s="3" t="s">
        <v>24</v>
      </c>
      <c r="B47" t="s">
        <v>7</v>
      </c>
      <c r="C47" s="5" t="s">
        <v>66</v>
      </c>
      <c r="D47">
        <v>1</v>
      </c>
      <c r="E47">
        <v>0</v>
      </c>
      <c r="F47">
        <f>E47*D47</f>
        <v>0</v>
      </c>
    </row>
    <row r="48" spans="1:6" ht="12.75">
      <c r="A48" s="3" t="s">
        <v>24</v>
      </c>
      <c r="B48" t="s">
        <v>7</v>
      </c>
      <c r="C48" s="6" t="s">
        <v>12</v>
      </c>
      <c r="D48">
        <v>1</v>
      </c>
      <c r="E48">
        <v>130</v>
      </c>
      <c r="F48">
        <f>E48*D48</f>
        <v>130</v>
      </c>
    </row>
    <row r="49" spans="1:6" ht="12.75">
      <c r="A49" s="3" t="s">
        <v>24</v>
      </c>
      <c r="B49" t="s">
        <v>7</v>
      </c>
      <c r="C49" s="6" t="s">
        <v>61</v>
      </c>
      <c r="D49">
        <v>1</v>
      </c>
      <c r="E49">
        <v>130</v>
      </c>
      <c r="F49">
        <f>E49*D49</f>
        <v>130</v>
      </c>
    </row>
    <row r="50" spans="1:6" ht="12.75">
      <c r="A50" s="3" t="s">
        <v>24</v>
      </c>
      <c r="B50" t="s">
        <v>7</v>
      </c>
      <c r="C50" s="6" t="s">
        <v>22</v>
      </c>
      <c r="D50">
        <v>1</v>
      </c>
      <c r="E50">
        <v>130</v>
      </c>
      <c r="F50">
        <f>E50*D50</f>
        <v>130</v>
      </c>
    </row>
    <row r="51" spans="1:6" ht="12.75">
      <c r="A51" s="3" t="s">
        <v>24</v>
      </c>
      <c r="B51" t="s">
        <v>7</v>
      </c>
      <c r="C51" s="6" t="s">
        <v>29</v>
      </c>
      <c r="D51">
        <v>1</v>
      </c>
      <c r="E51">
        <v>130</v>
      </c>
      <c r="F51">
        <f>E51*D51</f>
        <v>130</v>
      </c>
    </row>
    <row r="52" spans="1:6" ht="12.75">
      <c r="A52" s="3" t="s">
        <v>24</v>
      </c>
      <c r="B52" t="s">
        <v>59</v>
      </c>
      <c r="C52" s="6" t="s">
        <v>62</v>
      </c>
      <c r="D52">
        <v>1</v>
      </c>
      <c r="E52">
        <v>120</v>
      </c>
      <c r="F52">
        <f>E52*D52</f>
        <v>120</v>
      </c>
    </row>
    <row r="53" spans="1:6" ht="12.75">
      <c r="A53" s="3" t="s">
        <v>24</v>
      </c>
      <c r="B53" t="s">
        <v>59</v>
      </c>
      <c r="C53" s="6" t="s">
        <v>63</v>
      </c>
      <c r="D53">
        <v>1</v>
      </c>
      <c r="E53">
        <v>120</v>
      </c>
      <c r="F53">
        <f>E53*D53</f>
        <v>120</v>
      </c>
    </row>
    <row r="54" spans="1:7" ht="12.75">
      <c r="A54" s="3" t="s">
        <v>24</v>
      </c>
      <c r="B54" t="s">
        <v>64</v>
      </c>
      <c r="C54" s="5" t="s">
        <v>65</v>
      </c>
      <c r="D54">
        <v>1</v>
      </c>
      <c r="E54">
        <v>0</v>
      </c>
      <c r="F54">
        <f>E54*D54</f>
        <v>0</v>
      </c>
      <c r="G54">
        <f>F45+F48+F49+F50+F51+F52+F53</f>
        <v>890</v>
      </c>
    </row>
    <row r="55" spans="1:6" ht="12.75">
      <c r="A55" s="4" t="s">
        <v>82</v>
      </c>
      <c r="B55" t="s">
        <v>7</v>
      </c>
      <c r="C55" s="6" t="s">
        <v>85</v>
      </c>
      <c r="D55">
        <v>1</v>
      </c>
      <c r="E55">
        <v>130</v>
      </c>
      <c r="F55">
        <f>E55*D55</f>
        <v>130</v>
      </c>
    </row>
    <row r="56" spans="1:6" ht="12.75">
      <c r="A56" s="4" t="s">
        <v>82</v>
      </c>
      <c r="B56" t="s">
        <v>7</v>
      </c>
      <c r="C56" s="6" t="s">
        <v>83</v>
      </c>
      <c r="D56">
        <v>1</v>
      </c>
      <c r="E56">
        <v>130</v>
      </c>
      <c r="F56">
        <f>E56*D56</f>
        <v>130</v>
      </c>
    </row>
    <row r="57" spans="1:7" ht="12.75">
      <c r="A57" s="4" t="s">
        <v>82</v>
      </c>
      <c r="B57" t="s">
        <v>64</v>
      </c>
      <c r="C57" s="6" t="s">
        <v>84</v>
      </c>
      <c r="D57" s="6">
        <v>1</v>
      </c>
      <c r="E57">
        <v>120</v>
      </c>
      <c r="F57">
        <f>E57*D57</f>
        <v>120</v>
      </c>
      <c r="G57">
        <f>F55+F56+F57</f>
        <v>380</v>
      </c>
    </row>
    <row r="58" spans="1:6" ht="12.75">
      <c r="A58" t="s">
        <v>31</v>
      </c>
      <c r="B58" t="s">
        <v>7</v>
      </c>
      <c r="C58" s="5" t="s">
        <v>66</v>
      </c>
      <c r="D58">
        <v>1</v>
      </c>
      <c r="E58">
        <v>0</v>
      </c>
      <c r="F58">
        <f>E58*D58</f>
        <v>0</v>
      </c>
    </row>
    <row r="59" spans="1:19" ht="12.75" customHeight="1">
      <c r="A59" t="s">
        <v>31</v>
      </c>
      <c r="B59" t="s">
        <v>7</v>
      </c>
      <c r="C59" s="10" t="s">
        <v>22</v>
      </c>
      <c r="D59" s="9">
        <v>1</v>
      </c>
      <c r="E59">
        <v>130</v>
      </c>
      <c r="F59">
        <f>E59*D59</f>
        <v>130</v>
      </c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6" ht="12.75">
      <c r="A60" t="s">
        <v>100</v>
      </c>
      <c r="B60" t="s">
        <v>7</v>
      </c>
      <c r="C60" s="6" t="s">
        <v>101</v>
      </c>
      <c r="D60">
        <v>1</v>
      </c>
      <c r="E60">
        <v>130</v>
      </c>
      <c r="F60">
        <f>E60*D60</f>
        <v>130</v>
      </c>
    </row>
    <row r="61" spans="1:6" ht="12.75">
      <c r="A61" t="s">
        <v>31</v>
      </c>
      <c r="B61" t="s">
        <v>71</v>
      </c>
      <c r="C61" s="6" t="s">
        <v>103</v>
      </c>
      <c r="E61">
        <v>120</v>
      </c>
      <c r="F61">
        <f>E61*D61</f>
        <v>0</v>
      </c>
    </row>
    <row r="62" spans="1:6" ht="12.75">
      <c r="A62" t="s">
        <v>31</v>
      </c>
      <c r="B62" t="s">
        <v>87</v>
      </c>
      <c r="C62" s="6" t="s">
        <v>105</v>
      </c>
      <c r="D62">
        <v>3</v>
      </c>
      <c r="E62">
        <v>120</v>
      </c>
      <c r="F62">
        <f>E62*D62</f>
        <v>360</v>
      </c>
    </row>
    <row r="63" spans="1:6" ht="12.75">
      <c r="A63" t="s">
        <v>31</v>
      </c>
      <c r="B63" t="s">
        <v>102</v>
      </c>
      <c r="C63" s="6" t="s">
        <v>106</v>
      </c>
      <c r="D63">
        <v>1</v>
      </c>
      <c r="E63">
        <v>120</v>
      </c>
      <c r="F63">
        <f>E63*D63</f>
        <v>120</v>
      </c>
    </row>
    <row r="64" spans="1:7" ht="12.75">
      <c r="A64" t="s">
        <v>31</v>
      </c>
      <c r="C64" s="11" t="s">
        <v>74</v>
      </c>
      <c r="D64" s="11">
        <v>6</v>
      </c>
      <c r="E64">
        <v>120</v>
      </c>
      <c r="F64">
        <f>E64*D64</f>
        <v>720</v>
      </c>
      <c r="G64" s="13" t="s">
        <v>108</v>
      </c>
    </row>
    <row r="65" spans="1:6" ht="12.75">
      <c r="A65" t="s">
        <v>31</v>
      </c>
      <c r="C65" s="6" t="s">
        <v>107</v>
      </c>
      <c r="D65">
        <v>3</v>
      </c>
      <c r="E65">
        <v>120</v>
      </c>
      <c r="F65">
        <f>E65*D65</f>
        <v>360</v>
      </c>
    </row>
    <row r="66" spans="1:6" ht="12.75">
      <c r="A66" t="s">
        <v>31</v>
      </c>
      <c r="C66" s="6" t="s">
        <v>99</v>
      </c>
      <c r="D66">
        <v>1</v>
      </c>
      <c r="E66">
        <v>130</v>
      </c>
      <c r="F66">
        <f>E66*D66</f>
        <v>130</v>
      </c>
    </row>
    <row r="67" spans="1:7" ht="12.75">
      <c r="A67" t="s">
        <v>100</v>
      </c>
      <c r="B67" t="s">
        <v>7</v>
      </c>
      <c r="C67" s="6" t="s">
        <v>101</v>
      </c>
      <c r="D67">
        <v>1</v>
      </c>
      <c r="E67">
        <v>130</v>
      </c>
      <c r="F67">
        <f>E67*D67</f>
        <v>130</v>
      </c>
      <c r="G67">
        <f>F59+F60+F62+F63+F65+F66+F67</f>
        <v>1360</v>
      </c>
    </row>
    <row r="68" spans="1:6" ht="12.75">
      <c r="A68" s="3" t="s">
        <v>53</v>
      </c>
      <c r="B68" t="s">
        <v>7</v>
      </c>
      <c r="C68" s="5" t="s">
        <v>58</v>
      </c>
      <c r="D68">
        <v>1</v>
      </c>
      <c r="E68">
        <v>0</v>
      </c>
      <c r="F68">
        <f>E68*D68</f>
        <v>0</v>
      </c>
    </row>
    <row r="69" spans="1:6" ht="12.75">
      <c r="A69" s="3" t="s">
        <v>53</v>
      </c>
      <c r="B69" t="s">
        <v>7</v>
      </c>
      <c r="C69" s="6" t="s">
        <v>57</v>
      </c>
      <c r="D69">
        <v>1</v>
      </c>
      <c r="E69">
        <v>130</v>
      </c>
      <c r="F69">
        <f>E69*D69</f>
        <v>130</v>
      </c>
    </row>
    <row r="70" spans="1:6" ht="12.75">
      <c r="A70" s="3" t="s">
        <v>53</v>
      </c>
      <c r="B70" t="s">
        <v>71</v>
      </c>
      <c r="C70" s="6" t="s">
        <v>55</v>
      </c>
      <c r="D70">
        <v>1</v>
      </c>
      <c r="E70">
        <v>120</v>
      </c>
      <c r="F70">
        <f>E70*D70</f>
        <v>120</v>
      </c>
    </row>
    <row r="71" spans="1:6" ht="12.75">
      <c r="A71" s="3" t="s">
        <v>53</v>
      </c>
      <c r="B71" s="3" t="s">
        <v>71</v>
      </c>
      <c r="C71" s="6" t="s">
        <v>54</v>
      </c>
      <c r="D71">
        <v>1</v>
      </c>
      <c r="E71">
        <v>120</v>
      </c>
      <c r="F71">
        <f>E71*D71</f>
        <v>120</v>
      </c>
    </row>
    <row r="72" spans="1:7" ht="12.75">
      <c r="A72" s="3" t="s">
        <v>53</v>
      </c>
      <c r="B72" t="s">
        <v>71</v>
      </c>
      <c r="C72" s="5" t="s">
        <v>56</v>
      </c>
      <c r="D72">
        <v>1</v>
      </c>
      <c r="E72">
        <v>0</v>
      </c>
      <c r="F72">
        <f>E72*D72</f>
        <v>0</v>
      </c>
      <c r="G72">
        <f>F69+F70+F71</f>
        <v>370</v>
      </c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spans="3:5" ht="12.75">
      <c r="C87" s="5"/>
      <c r="E87">
        <f>SUM(E3:E86)</f>
        <v>6720</v>
      </c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</sheetData>
  <autoFilter ref="A2:F7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Виталя</cp:lastModifiedBy>
  <cp:lastPrinted>2014-04-03T04:38:16Z</cp:lastPrinted>
  <dcterms:created xsi:type="dcterms:W3CDTF">1996-10-08T23:32:33Z</dcterms:created>
  <dcterms:modified xsi:type="dcterms:W3CDTF">2014-08-07T15:51:08Z</dcterms:modified>
  <cp:category/>
  <cp:version/>
  <cp:contentType/>
  <cp:contentStatus/>
</cp:coreProperties>
</file>