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75" windowWidth="19320" windowHeight="12615" activeTab="0"/>
  </bookViews>
  <sheets>
    <sheet name="Лист1" sheetId="1" r:id="rId1"/>
    <sheet name="СП9" sheetId="2" r:id="rId2"/>
    <sheet name="Лист3" sheetId="3" r:id="rId3"/>
  </sheets>
  <definedNames>
    <definedName name="_xlnm._FilterDatabase" localSheetId="0" hidden="1">'Лист1'!$A$1:$L$41</definedName>
    <definedName name="_xlnm._FilterDatabase" localSheetId="2" hidden="1">'Лист3'!$A$1:$K$19</definedName>
    <definedName name="_xlnm._FilterDatabase" localSheetId="1" hidden="1">'СП9'!$A$1:$K$48</definedName>
  </definedNames>
  <calcPr fullCalcOnLoad="1"/>
</workbook>
</file>

<file path=xl/sharedStrings.xml><?xml version="1.0" encoding="utf-8"?>
<sst xmlns="http://schemas.openxmlformats.org/spreadsheetml/2006/main" count="498" uniqueCount="154">
  <si>
    <t>ник</t>
  </si>
  <si>
    <t>серия</t>
  </si>
  <si>
    <t>арт</t>
  </si>
  <si>
    <t>наим</t>
  </si>
  <si>
    <t>цвет</t>
  </si>
  <si>
    <t>размер</t>
  </si>
  <si>
    <t>цена</t>
  </si>
  <si>
    <t>цена с орг%</t>
  </si>
  <si>
    <t xml:space="preserve"> ТР</t>
  </si>
  <si>
    <t>итого</t>
  </si>
  <si>
    <t>сдано</t>
  </si>
  <si>
    <t>JLo</t>
  </si>
  <si>
    <t>черный</t>
  </si>
  <si>
    <t>42-43</t>
  </si>
  <si>
    <t>Marciza</t>
  </si>
  <si>
    <t>O-Olga</t>
  </si>
  <si>
    <t>TATI 1977</t>
  </si>
  <si>
    <t>серый</t>
  </si>
  <si>
    <t>Аделя</t>
  </si>
  <si>
    <t>Гру-Гру</t>
  </si>
  <si>
    <t>44-45</t>
  </si>
  <si>
    <t>Денисенко Оля</t>
  </si>
  <si>
    <t>46-48</t>
  </si>
  <si>
    <t>Кнеся</t>
  </si>
  <si>
    <t>МамаАлины</t>
  </si>
  <si>
    <t>Монэ</t>
  </si>
  <si>
    <t>Наталья Чернакова</t>
  </si>
  <si>
    <t>Шерда</t>
  </si>
  <si>
    <t>Юлия Третьякова</t>
  </si>
  <si>
    <t>детское</t>
  </si>
  <si>
    <t>Bukaran</t>
  </si>
  <si>
    <t xml:space="preserve">СЕРИЯ TERMOLINE MERINO        </t>
  </si>
  <si>
    <t>L</t>
  </si>
  <si>
    <t>-</t>
  </si>
  <si>
    <t>Клуни</t>
  </si>
  <si>
    <t>134-140(L)</t>
  </si>
  <si>
    <t>Флагман</t>
  </si>
  <si>
    <t>Капитошка1976</t>
  </si>
  <si>
    <t>мужское</t>
  </si>
  <si>
    <t>Селянка</t>
  </si>
  <si>
    <t>L ;50-52</t>
  </si>
  <si>
    <t xml:space="preserve">СЕРИЯ TERMOLINE BAMBOO        </t>
  </si>
  <si>
    <t>Нужен индивидуальный пошив.
Рост 193 см.
Футболка с длинным рукавом длина 75 см, длина рукава 75 см.
Кальсоны длина 107 см.</t>
  </si>
  <si>
    <t>светлана лушникова</t>
  </si>
  <si>
    <t xml:space="preserve">СЕРИЯ TERMOLINE FLEECE        </t>
  </si>
  <si>
    <t>146-152(XL)</t>
  </si>
  <si>
    <t>если не будет черного ,можно серый.</t>
  </si>
  <si>
    <t>лек-сота</t>
  </si>
  <si>
    <t>женское</t>
  </si>
  <si>
    <t>1 шт</t>
  </si>
  <si>
    <t>mm1005</t>
  </si>
  <si>
    <t xml:space="preserve"> XS(44-46) </t>
  </si>
  <si>
    <t xml:space="preserve"> M(48-50) </t>
  </si>
  <si>
    <t xml:space="preserve">ТЕРМОНОСКИ  TERMOLINE         </t>
  </si>
  <si>
    <t>унисекс</t>
  </si>
  <si>
    <t>по 1 паре</t>
  </si>
  <si>
    <t>Ольга Никитина</t>
  </si>
  <si>
    <t>М</t>
  </si>
  <si>
    <t>110-116 (S)</t>
  </si>
  <si>
    <t>1 комплект</t>
  </si>
  <si>
    <t>56-58</t>
  </si>
  <si>
    <t>Ирина Шипунова</t>
  </si>
  <si>
    <t xml:space="preserve"> S (36-37</t>
  </si>
  <si>
    <t>Evgenia_A</t>
  </si>
  <si>
    <t>M (48-50</t>
  </si>
  <si>
    <t>МаМаринка</t>
  </si>
  <si>
    <t>XXL 54-56</t>
  </si>
  <si>
    <t>XXL(54-56)</t>
  </si>
  <si>
    <t xml:space="preserve">Nata-L </t>
  </si>
  <si>
    <t>Тигровая Лилия</t>
  </si>
  <si>
    <t xml:space="preserve">СЕРИЯ TERMOLINE DRY W.E.B. ULTRA        </t>
  </si>
  <si>
    <t>S (детский)</t>
  </si>
  <si>
    <t>взрослый</t>
  </si>
  <si>
    <t>Ира-лютик</t>
  </si>
  <si>
    <t>S(46-48)</t>
  </si>
  <si>
    <t>InnaMarka</t>
  </si>
  <si>
    <t>46-48 M</t>
  </si>
  <si>
    <t>KANERINKA</t>
  </si>
  <si>
    <t>XXL (54-56)</t>
  </si>
  <si>
    <t>взрослая</t>
  </si>
  <si>
    <t>Lin-tochka</t>
  </si>
  <si>
    <t>XXL</t>
  </si>
  <si>
    <t>СЕРИЯ TERMOLINE MERINO</t>
  </si>
  <si>
    <t>XS(42-44)</t>
  </si>
  <si>
    <t>38-39</t>
  </si>
  <si>
    <t xml:space="preserve">длина спинки 75 см., длина рукава 75 см, длина штанин (от резинки) 110 см, окружность талии 93 см. </t>
  </si>
  <si>
    <t>Оле</t>
  </si>
  <si>
    <t>122-128(M)</t>
  </si>
  <si>
    <t>110-116(S)</t>
  </si>
  <si>
    <t>наталюша5</t>
  </si>
  <si>
    <t>S</t>
  </si>
  <si>
    <t>M</t>
  </si>
  <si>
    <t>Arina.filenko</t>
  </si>
  <si>
    <t xml:space="preserve">XL (52-54) </t>
  </si>
  <si>
    <t>Цветочная Королева</t>
  </si>
  <si>
    <t>92-98</t>
  </si>
  <si>
    <t>С оргом</t>
  </si>
  <si>
    <t>M(46-48)</t>
  </si>
  <si>
    <t>Цветочная полянка</t>
  </si>
  <si>
    <t>пристрой</t>
  </si>
  <si>
    <t>Termoline Dry WEB Ultra</t>
  </si>
  <si>
    <t>размер  46 на рост 180 см Длина штанин 102 см окр талии 75 см</t>
  </si>
  <si>
    <t>рука 62</t>
  </si>
  <si>
    <t>нога 100</t>
  </si>
  <si>
    <t xml:space="preserve">талия 86 </t>
  </si>
  <si>
    <t>M(48-50) нужно на рост 185 см, длина штанины 106, талия 82.</t>
  </si>
  <si>
    <t>длина спины 52, рукав 62, штанин 100, талия 86 на р.176 (рр 48-50 на р. 176)</t>
  </si>
  <si>
    <t>спина 44, рукав 60, брюки 97, талия 105 (рр 56 на рост 165)</t>
  </si>
  <si>
    <t>СЕРИЯ TERMOLINE COTTON</t>
  </si>
  <si>
    <t>с орг%</t>
  </si>
  <si>
    <t>цена со скидкой 7%</t>
  </si>
  <si>
    <t>с ТР</t>
  </si>
  <si>
    <t>к оплате</t>
  </si>
  <si>
    <t>Пристрой</t>
  </si>
  <si>
    <t>OKSA-O</t>
  </si>
  <si>
    <t>54-56 XXL</t>
  </si>
  <si>
    <t>iriska05</t>
  </si>
  <si>
    <t>XS</t>
  </si>
  <si>
    <t>XL</t>
  </si>
  <si>
    <t>нет</t>
  </si>
  <si>
    <t>vertuoz</t>
  </si>
  <si>
    <t xml:space="preserve">СЕРИЯ TERMOLINE COTTON        </t>
  </si>
  <si>
    <t>116-122</t>
  </si>
  <si>
    <t>Императрица</t>
  </si>
  <si>
    <t>L (50-52)</t>
  </si>
  <si>
    <t>irez</t>
  </si>
  <si>
    <t>s</t>
  </si>
  <si>
    <t>m</t>
  </si>
  <si>
    <t>IRISENCIYA</t>
  </si>
  <si>
    <t>Термо-манишка TERMOLINE DRY W.E.B. ULTRA</t>
  </si>
  <si>
    <t>maryanaepi</t>
  </si>
  <si>
    <t>XL (52-54)</t>
  </si>
  <si>
    <t>Alenina</t>
  </si>
  <si>
    <t>Термо-манишка TERMOLINE DRY W.E.B. ULTR</t>
  </si>
  <si>
    <t>+</t>
  </si>
  <si>
    <t>к7ю</t>
  </si>
  <si>
    <t>XS (42-44)</t>
  </si>
  <si>
    <t>lesienok</t>
  </si>
  <si>
    <t>S (44-46)</t>
  </si>
  <si>
    <t>Ли-Мур</t>
  </si>
  <si>
    <t>92-98(XS)</t>
  </si>
  <si>
    <t>Индия</t>
  </si>
  <si>
    <t>48-50</t>
  </si>
  <si>
    <t>Алла Ян</t>
  </si>
  <si>
    <t>XXL (44-45)</t>
  </si>
  <si>
    <t>СЕРИЯ TERMOLINE DRY W.E.B. ULTRA</t>
  </si>
  <si>
    <t>llena</t>
  </si>
  <si>
    <t>М (38-39)</t>
  </si>
  <si>
    <t>Ломаол</t>
  </si>
  <si>
    <t>50 - 52</t>
  </si>
  <si>
    <t>42 - 43</t>
  </si>
  <si>
    <t>Shustra</t>
  </si>
  <si>
    <t xml:space="preserve"> L(50-52);</t>
  </si>
  <si>
    <t>Пиковая Дама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</si>
</sst>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8"/>
      <name val="Courier"/>
      <family val="1"/>
    </font>
    <font>
      <sz val="8"/>
      <color indexed="17"/>
      <name val="Courier"/>
      <family val="1"/>
    </font>
    <font>
      <sz val="10"/>
      <color indexed="17"/>
      <name val="Arial"/>
      <family val="0"/>
    </font>
    <font>
      <sz val="8"/>
      <name val="Tahoma"/>
      <family val="2"/>
    </font>
    <font>
      <b/>
      <sz val="28"/>
      <name val="Arial"/>
      <family val="2"/>
    </font>
    <font>
      <b/>
      <sz val="28"/>
      <color indexed="12"/>
      <name val="Arial"/>
      <family val="2"/>
    </font>
    <font>
      <b/>
      <sz val="28"/>
      <color indexed="10"/>
      <name val="Arial"/>
      <family val="2"/>
    </font>
    <font>
      <u val="single"/>
      <sz val="10"/>
      <name val="Arial"/>
      <family val="0"/>
    </font>
    <font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0"/>
      <color indexed="5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Fill="1" applyBorder="1" applyAlignment="1">
      <alignment/>
    </xf>
    <xf numFmtId="1" fontId="0" fillId="0" borderId="1" xfId="0" applyNumberFormat="1" applyFill="1" applyBorder="1" applyAlignment="1">
      <alignment/>
    </xf>
    <xf numFmtId="0" fontId="0" fillId="0" borderId="1" xfId="0" applyFont="1" applyFill="1" applyBorder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1" xfId="15" applyFont="1" applyBorder="1" applyAlignment="1">
      <alignment/>
    </xf>
    <xf numFmtId="0" fontId="11" fillId="0" borderId="1" xfId="15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0" xfId="15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15" applyFont="1" applyFill="1" applyBorder="1" applyAlignment="1">
      <alignment/>
    </xf>
    <xf numFmtId="0" fontId="15" fillId="0" borderId="0" xfId="0" applyFont="1" applyAlignment="1">
      <alignment/>
    </xf>
    <xf numFmtId="1" fontId="0" fillId="0" borderId="1" xfId="0" applyNumberFormat="1" applyFill="1" applyBorder="1" applyAlignment="1">
      <alignment/>
    </xf>
    <xf numFmtId="0" fontId="16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20" sqref="N20"/>
    </sheetView>
  </sheetViews>
  <sheetFormatPr defaultColWidth="9.140625" defaultRowHeight="12.75"/>
  <cols>
    <col min="1" max="1" width="15.8515625" style="0" customWidth="1"/>
    <col min="2" max="2" width="30.8515625" style="0" customWidth="1"/>
    <col min="3" max="3" width="10.7109375" style="0" customWidth="1"/>
    <col min="7" max="7" width="6.00390625" style="0" customWidth="1"/>
    <col min="8" max="8" width="6.8515625" style="0" customWidth="1"/>
    <col min="9" max="9" width="7.57421875" style="0" customWidth="1"/>
    <col min="10" max="10" width="7.421875" style="0" customWidth="1"/>
    <col min="11" max="11" width="8.28125" style="0" customWidth="1"/>
  </cols>
  <sheetData>
    <row r="1" spans="1:12" ht="12.75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110</v>
      </c>
      <c r="I1" s="22" t="s">
        <v>109</v>
      </c>
      <c r="J1" s="22" t="s">
        <v>111</v>
      </c>
      <c r="K1" s="22" t="s">
        <v>112</v>
      </c>
      <c r="L1" s="22" t="s">
        <v>10</v>
      </c>
    </row>
    <row r="2" spans="1:12" ht="12.75">
      <c r="A2" s="3" t="s">
        <v>80</v>
      </c>
      <c r="B2" s="3" t="s">
        <v>31</v>
      </c>
      <c r="C2" s="1">
        <v>2142</v>
      </c>
      <c r="D2" s="1" t="s">
        <v>48</v>
      </c>
      <c r="E2" s="1" t="s">
        <v>12</v>
      </c>
      <c r="F2" s="1" t="s">
        <v>117</v>
      </c>
      <c r="G2" s="1">
        <v>1600</v>
      </c>
      <c r="H2" s="39">
        <v>1535</v>
      </c>
      <c r="I2" s="2">
        <f>H2*1.12</f>
        <v>1719.2000000000003</v>
      </c>
      <c r="J2" s="2">
        <f>I2+17</f>
        <v>1736.2000000000003</v>
      </c>
      <c r="K2" s="2"/>
      <c r="L2" s="1"/>
    </row>
    <row r="3" spans="1:12" ht="12.75">
      <c r="A3" s="3" t="s">
        <v>125</v>
      </c>
      <c r="B3" s="3" t="s">
        <v>31</v>
      </c>
      <c r="C3" s="1">
        <v>2143</v>
      </c>
      <c r="D3" s="1" t="s">
        <v>29</v>
      </c>
      <c r="E3" s="1" t="s">
        <v>12</v>
      </c>
      <c r="F3" s="1" t="s">
        <v>126</v>
      </c>
      <c r="G3" s="1">
        <v>1000</v>
      </c>
      <c r="H3" s="39">
        <f aca="true" t="shared" si="0" ref="H3:H34">G3+G3-G3*1.07</f>
        <v>930</v>
      </c>
      <c r="I3" s="2">
        <f aca="true" t="shared" si="1" ref="I3:I40">H3*1.12</f>
        <v>1041.6000000000001</v>
      </c>
      <c r="J3" s="2">
        <f>I3+11</f>
        <v>1052.6000000000001</v>
      </c>
      <c r="K3" s="2"/>
      <c r="L3" s="2"/>
    </row>
    <row r="4" spans="1:12" ht="12.75">
      <c r="A4" s="3" t="s">
        <v>125</v>
      </c>
      <c r="B4" s="3" t="s">
        <v>31</v>
      </c>
      <c r="C4" s="1">
        <v>2143</v>
      </c>
      <c r="D4" s="1" t="s">
        <v>29</v>
      </c>
      <c r="E4" s="1" t="s">
        <v>12</v>
      </c>
      <c r="F4" s="1" t="s">
        <v>127</v>
      </c>
      <c r="G4" s="1">
        <v>1000</v>
      </c>
      <c r="H4" s="39">
        <f t="shared" si="0"/>
        <v>930</v>
      </c>
      <c r="I4" s="2">
        <f t="shared" si="1"/>
        <v>1041.6000000000001</v>
      </c>
      <c r="J4" s="2">
        <f>I4+11</f>
        <v>1052.6000000000001</v>
      </c>
      <c r="K4" s="1"/>
      <c r="L4" s="1"/>
    </row>
    <row r="5" spans="1:12" ht="12.75">
      <c r="A5" s="3" t="s">
        <v>143</v>
      </c>
      <c r="B5" s="3" t="s">
        <v>31</v>
      </c>
      <c r="C5" s="1">
        <v>2145</v>
      </c>
      <c r="D5" s="1" t="s">
        <v>54</v>
      </c>
      <c r="E5" s="1" t="s">
        <v>12</v>
      </c>
      <c r="F5" s="1">
        <v>46</v>
      </c>
      <c r="G5" s="1">
        <v>850</v>
      </c>
      <c r="H5" s="39">
        <v>790</v>
      </c>
      <c r="I5" s="2">
        <f t="shared" si="1"/>
        <v>884.8000000000001</v>
      </c>
      <c r="J5" s="2">
        <f>I5+11</f>
        <v>895.8000000000001</v>
      </c>
      <c r="K5" s="2">
        <f>J5</f>
        <v>895.8000000000001</v>
      </c>
      <c r="L5" s="1"/>
    </row>
    <row r="6" spans="1:12" ht="12.75">
      <c r="A6" s="3" t="s">
        <v>141</v>
      </c>
      <c r="B6" s="3" t="s">
        <v>121</v>
      </c>
      <c r="C6" s="1">
        <v>2231</v>
      </c>
      <c r="D6" s="1" t="s">
        <v>38</v>
      </c>
      <c r="E6" s="1" t="s">
        <v>17</v>
      </c>
      <c r="F6" s="1" t="s">
        <v>142</v>
      </c>
      <c r="G6" s="1">
        <v>1300</v>
      </c>
      <c r="H6" s="39">
        <v>1210</v>
      </c>
      <c r="I6" s="2">
        <f t="shared" si="1"/>
        <v>1355.2</v>
      </c>
      <c r="J6" s="2">
        <f>I6+17</f>
        <v>1372.2</v>
      </c>
      <c r="K6" s="2">
        <f>J6</f>
        <v>1372.2</v>
      </c>
      <c r="L6" s="1"/>
    </row>
    <row r="7" spans="1:12" ht="12.75">
      <c r="A7" s="3" t="s">
        <v>135</v>
      </c>
      <c r="B7" s="3" t="s">
        <v>121</v>
      </c>
      <c r="C7" s="3">
        <v>2232</v>
      </c>
      <c r="D7" s="3" t="s">
        <v>48</v>
      </c>
      <c r="E7" s="3" t="s">
        <v>17</v>
      </c>
      <c r="F7" s="3" t="s">
        <v>136</v>
      </c>
      <c r="G7" s="3">
        <v>1300</v>
      </c>
      <c r="H7" s="39">
        <v>1210</v>
      </c>
      <c r="I7" s="2">
        <f t="shared" si="1"/>
        <v>1355.2</v>
      </c>
      <c r="J7" s="2">
        <f>I7+17</f>
        <v>1372.2</v>
      </c>
      <c r="K7" s="2">
        <f>J7</f>
        <v>1372.2</v>
      </c>
      <c r="L7" s="1"/>
    </row>
    <row r="8" spans="1:12" ht="12.75">
      <c r="A8" s="3" t="s">
        <v>120</v>
      </c>
      <c r="B8" s="40" t="s">
        <v>108</v>
      </c>
      <c r="C8" s="1">
        <v>2233</v>
      </c>
      <c r="D8" s="1" t="s">
        <v>29</v>
      </c>
      <c r="E8" s="1" t="s">
        <v>12</v>
      </c>
      <c r="F8" s="1" t="s">
        <v>122</v>
      </c>
      <c r="G8" s="1">
        <v>800</v>
      </c>
      <c r="H8" s="39">
        <f t="shared" si="0"/>
        <v>744</v>
      </c>
      <c r="I8" s="2">
        <f t="shared" si="1"/>
        <v>833.2800000000001</v>
      </c>
      <c r="J8" s="2">
        <f>I8+11</f>
        <v>844.2800000000001</v>
      </c>
      <c r="K8" s="2">
        <f>J8</f>
        <v>844.2800000000001</v>
      </c>
      <c r="L8" s="1"/>
    </row>
    <row r="9" spans="1:12" ht="12.75">
      <c r="A9" s="3" t="s">
        <v>80</v>
      </c>
      <c r="B9" s="3" t="s">
        <v>44</v>
      </c>
      <c r="C9" s="1">
        <v>2434</v>
      </c>
      <c r="D9" s="1" t="s">
        <v>54</v>
      </c>
      <c r="E9" s="1" t="s">
        <v>12</v>
      </c>
      <c r="F9" s="1" t="s">
        <v>119</v>
      </c>
      <c r="G9" s="1">
        <v>250</v>
      </c>
      <c r="H9" s="39">
        <v>230</v>
      </c>
      <c r="I9" s="2">
        <f t="shared" si="1"/>
        <v>257.6</v>
      </c>
      <c r="J9" s="2">
        <f>I9+11</f>
        <v>268.6</v>
      </c>
      <c r="K9" s="2"/>
      <c r="L9" s="1"/>
    </row>
    <row r="10" spans="1:12" ht="12.75">
      <c r="A10" s="3" t="s">
        <v>130</v>
      </c>
      <c r="B10" s="3" t="s">
        <v>41</v>
      </c>
      <c r="C10" s="1">
        <v>2541</v>
      </c>
      <c r="D10" s="1" t="s">
        <v>38</v>
      </c>
      <c r="E10" s="1" t="s">
        <v>17</v>
      </c>
      <c r="F10" s="1" t="s">
        <v>131</v>
      </c>
      <c r="G10" s="1">
        <v>1800</v>
      </c>
      <c r="H10" s="39">
        <v>1675</v>
      </c>
      <c r="I10" s="2">
        <f t="shared" si="1"/>
        <v>1876.0000000000002</v>
      </c>
      <c r="J10" s="2">
        <f>I10+17</f>
        <v>1893.0000000000002</v>
      </c>
      <c r="K10" s="2">
        <f>J10</f>
        <v>1893.0000000000002</v>
      </c>
      <c r="L10" s="1"/>
    </row>
    <row r="11" spans="1:12" ht="12.75">
      <c r="A11" s="3" t="s">
        <v>139</v>
      </c>
      <c r="B11" s="3" t="s">
        <v>41</v>
      </c>
      <c r="C11" s="3">
        <v>2543</v>
      </c>
      <c r="D11" s="3" t="s">
        <v>29</v>
      </c>
      <c r="E11" s="3" t="s">
        <v>17</v>
      </c>
      <c r="F11" s="3" t="s">
        <v>140</v>
      </c>
      <c r="G11" s="3">
        <v>1050</v>
      </c>
      <c r="H11" s="39">
        <v>975</v>
      </c>
      <c r="I11" s="2">
        <f t="shared" si="1"/>
        <v>1092</v>
      </c>
      <c r="J11" s="2">
        <f>I11+11</f>
        <v>1103</v>
      </c>
      <c r="K11" s="2"/>
      <c r="L11" s="1"/>
    </row>
    <row r="12" spans="1:12" ht="12.75">
      <c r="A12" s="3" t="s">
        <v>80</v>
      </c>
      <c r="B12" s="3" t="s">
        <v>53</v>
      </c>
      <c r="C12" s="1">
        <v>3127</v>
      </c>
      <c r="D12" s="1" t="s">
        <v>48</v>
      </c>
      <c r="E12" s="1" t="s">
        <v>12</v>
      </c>
      <c r="F12" s="1" t="s">
        <v>91</v>
      </c>
      <c r="G12" s="1">
        <v>500</v>
      </c>
      <c r="H12" s="39">
        <f t="shared" si="0"/>
        <v>465</v>
      </c>
      <c r="I12" s="2">
        <f t="shared" si="1"/>
        <v>520.8000000000001</v>
      </c>
      <c r="J12" s="2">
        <f aca="true" t="shared" si="2" ref="J12:J22">I12+17</f>
        <v>537.8000000000001</v>
      </c>
      <c r="K12" s="2"/>
      <c r="L12" s="1"/>
    </row>
    <row r="13" spans="1:12" ht="12.75">
      <c r="A13" s="3" t="s">
        <v>137</v>
      </c>
      <c r="B13" s="3" t="s">
        <v>53</v>
      </c>
      <c r="C13" s="3">
        <v>3127</v>
      </c>
      <c r="D13" s="3" t="s">
        <v>48</v>
      </c>
      <c r="E13" s="3" t="s">
        <v>12</v>
      </c>
      <c r="F13" s="1" t="s">
        <v>91</v>
      </c>
      <c r="G13" s="3">
        <v>500</v>
      </c>
      <c r="H13" s="39">
        <f t="shared" si="0"/>
        <v>465</v>
      </c>
      <c r="I13" s="2">
        <f t="shared" si="1"/>
        <v>520.8000000000001</v>
      </c>
      <c r="J13" s="2">
        <f t="shared" si="2"/>
        <v>537.8000000000001</v>
      </c>
      <c r="K13" s="1"/>
      <c r="L13" s="1"/>
    </row>
    <row r="14" spans="1:12" ht="12.75">
      <c r="A14" s="3" t="s">
        <v>132</v>
      </c>
      <c r="B14" s="3" t="s">
        <v>53</v>
      </c>
      <c r="C14" s="1">
        <v>3127</v>
      </c>
      <c r="D14" s="1" t="s">
        <v>48</v>
      </c>
      <c r="E14" s="1" t="s">
        <v>12</v>
      </c>
      <c r="F14" s="1" t="s">
        <v>91</v>
      </c>
      <c r="G14" s="1">
        <v>500</v>
      </c>
      <c r="H14" s="39">
        <f t="shared" si="0"/>
        <v>465</v>
      </c>
      <c r="I14" s="2">
        <f t="shared" si="1"/>
        <v>520.8000000000001</v>
      </c>
      <c r="J14" s="2">
        <f t="shared" si="2"/>
        <v>537.8000000000001</v>
      </c>
      <c r="K14" s="1"/>
      <c r="L14" s="1"/>
    </row>
    <row r="15" spans="1:12" ht="12.75">
      <c r="A15" s="3" t="s">
        <v>116</v>
      </c>
      <c r="B15" s="3" t="s">
        <v>53</v>
      </c>
      <c r="C15" s="1">
        <v>3127</v>
      </c>
      <c r="D15" s="1" t="s">
        <v>48</v>
      </c>
      <c r="E15" s="1" t="s">
        <v>12</v>
      </c>
      <c r="F15" s="1" t="s">
        <v>90</v>
      </c>
      <c r="G15" s="1">
        <v>500</v>
      </c>
      <c r="H15" s="39">
        <f t="shared" si="0"/>
        <v>465</v>
      </c>
      <c r="I15" s="2">
        <f t="shared" si="1"/>
        <v>520.8000000000001</v>
      </c>
      <c r="J15" s="2">
        <f t="shared" si="2"/>
        <v>537.8000000000001</v>
      </c>
      <c r="K15" s="2"/>
      <c r="L15" s="1"/>
    </row>
    <row r="16" spans="1:12" ht="12.75">
      <c r="A16" s="3" t="s">
        <v>80</v>
      </c>
      <c r="B16" s="3" t="s">
        <v>53</v>
      </c>
      <c r="C16" s="1">
        <v>3127</v>
      </c>
      <c r="D16" s="1" t="s">
        <v>48</v>
      </c>
      <c r="E16" s="1" t="s">
        <v>12</v>
      </c>
      <c r="F16" s="1" t="s">
        <v>90</v>
      </c>
      <c r="G16" s="1">
        <v>500</v>
      </c>
      <c r="H16" s="39">
        <f t="shared" si="0"/>
        <v>465</v>
      </c>
      <c r="I16" s="2">
        <f t="shared" si="1"/>
        <v>520.8000000000001</v>
      </c>
      <c r="J16" s="2">
        <f t="shared" si="2"/>
        <v>537.8000000000001</v>
      </c>
      <c r="K16" s="2"/>
      <c r="L16" s="1"/>
    </row>
    <row r="17" spans="1:12" ht="12.75">
      <c r="A17" s="3" t="s">
        <v>80</v>
      </c>
      <c r="B17" s="3" t="s">
        <v>53</v>
      </c>
      <c r="C17" s="1">
        <v>3127</v>
      </c>
      <c r="D17" s="1" t="s">
        <v>38</v>
      </c>
      <c r="E17" s="1" t="s">
        <v>12</v>
      </c>
      <c r="F17" s="1" t="s">
        <v>118</v>
      </c>
      <c r="G17" s="1">
        <v>500</v>
      </c>
      <c r="H17" s="39">
        <f t="shared" si="0"/>
        <v>465</v>
      </c>
      <c r="I17" s="2">
        <f t="shared" si="1"/>
        <v>520.8000000000001</v>
      </c>
      <c r="J17" s="2">
        <f t="shared" si="2"/>
        <v>537.8000000000001</v>
      </c>
      <c r="K17" s="1"/>
      <c r="L17" s="1"/>
    </row>
    <row r="18" spans="1:12" ht="12.75">
      <c r="A18" s="3" t="s">
        <v>132</v>
      </c>
      <c r="B18" s="3" t="s">
        <v>53</v>
      </c>
      <c r="C18" s="1">
        <v>3127</v>
      </c>
      <c r="D18" s="1" t="s">
        <v>38</v>
      </c>
      <c r="E18" s="1" t="s">
        <v>12</v>
      </c>
      <c r="F18" s="1" t="s">
        <v>118</v>
      </c>
      <c r="G18" s="1">
        <v>500</v>
      </c>
      <c r="H18" s="39">
        <f t="shared" si="0"/>
        <v>465</v>
      </c>
      <c r="I18" s="2">
        <f t="shared" si="1"/>
        <v>520.8000000000001</v>
      </c>
      <c r="J18" s="2">
        <f t="shared" si="2"/>
        <v>537.8000000000001</v>
      </c>
      <c r="K18" s="2">
        <f>J14+J18</f>
        <v>1075.6000000000001</v>
      </c>
      <c r="L18" s="1"/>
    </row>
    <row r="19" spans="1:12" ht="12.75">
      <c r="A19" s="3" t="s">
        <v>80</v>
      </c>
      <c r="B19" s="3" t="s">
        <v>53</v>
      </c>
      <c r="C19" s="1">
        <v>3127</v>
      </c>
      <c r="D19" s="1" t="s">
        <v>38</v>
      </c>
      <c r="E19" s="1" t="s">
        <v>12</v>
      </c>
      <c r="F19" s="1" t="s">
        <v>118</v>
      </c>
      <c r="G19" s="1">
        <v>500</v>
      </c>
      <c r="H19" s="39">
        <f t="shared" si="0"/>
        <v>465</v>
      </c>
      <c r="I19" s="2">
        <f t="shared" si="1"/>
        <v>520.8000000000001</v>
      </c>
      <c r="J19" s="2">
        <f t="shared" si="2"/>
        <v>537.8000000000001</v>
      </c>
      <c r="K19" s="2">
        <f>J2+J9+J12+J16+J17+J19</f>
        <v>4156.000000000001</v>
      </c>
      <c r="L19" s="1"/>
    </row>
    <row r="20" spans="1:12" ht="12.75">
      <c r="A20" s="1" t="s">
        <v>139</v>
      </c>
      <c r="B20" s="1" t="s">
        <v>53</v>
      </c>
      <c r="C20" s="1">
        <v>3127</v>
      </c>
      <c r="D20" s="1" t="s">
        <v>38</v>
      </c>
      <c r="E20" s="1" t="s">
        <v>12</v>
      </c>
      <c r="F20" s="1" t="s">
        <v>144</v>
      </c>
      <c r="G20" s="1">
        <v>500</v>
      </c>
      <c r="H20" s="39">
        <f t="shared" si="0"/>
        <v>465</v>
      </c>
      <c r="I20" s="2">
        <f t="shared" si="1"/>
        <v>520.8000000000001</v>
      </c>
      <c r="J20" s="2">
        <f t="shared" si="2"/>
        <v>537.8000000000001</v>
      </c>
      <c r="K20" s="2">
        <f>J11+J20</f>
        <v>1640.8000000000002</v>
      </c>
      <c r="L20" s="1"/>
    </row>
    <row r="21" spans="1:12" ht="12.75">
      <c r="A21" s="3" t="s">
        <v>114</v>
      </c>
      <c r="B21" s="3" t="s">
        <v>70</v>
      </c>
      <c r="C21" s="3">
        <v>3341</v>
      </c>
      <c r="D21" s="3" t="s">
        <v>38</v>
      </c>
      <c r="E21" s="3" t="s">
        <v>12</v>
      </c>
      <c r="F21" s="3" t="s">
        <v>115</v>
      </c>
      <c r="G21" s="3">
        <v>1900</v>
      </c>
      <c r="H21" s="39">
        <v>1770</v>
      </c>
      <c r="I21" s="2">
        <f t="shared" si="1"/>
        <v>1982.4</v>
      </c>
      <c r="J21" s="2">
        <f t="shared" si="2"/>
        <v>1999.4</v>
      </c>
      <c r="K21" s="2">
        <f>J21</f>
        <v>1999.4</v>
      </c>
      <c r="L21" s="1"/>
    </row>
    <row r="22" spans="1:12" ht="12.75">
      <c r="A22" s="3" t="s">
        <v>123</v>
      </c>
      <c r="B22" s="3" t="s">
        <v>70</v>
      </c>
      <c r="C22" s="1">
        <v>3341</v>
      </c>
      <c r="D22" s="1" t="s">
        <v>38</v>
      </c>
      <c r="E22" s="1" t="s">
        <v>17</v>
      </c>
      <c r="F22" s="1" t="s">
        <v>124</v>
      </c>
      <c r="G22" s="1">
        <v>1900</v>
      </c>
      <c r="H22" s="39">
        <v>1770</v>
      </c>
      <c r="I22" s="2">
        <f t="shared" si="1"/>
        <v>1982.4</v>
      </c>
      <c r="J22" s="2">
        <f t="shared" si="2"/>
        <v>1999.4</v>
      </c>
      <c r="K22" s="2">
        <f>J22</f>
        <v>1999.4</v>
      </c>
      <c r="L22" s="1"/>
    </row>
    <row r="23" spans="1:12" ht="12.75">
      <c r="A23" s="3" t="s">
        <v>116</v>
      </c>
      <c r="B23" s="3" t="s">
        <v>70</v>
      </c>
      <c r="C23" s="1">
        <v>3342</v>
      </c>
      <c r="D23" s="1" t="s">
        <v>48</v>
      </c>
      <c r="E23" s="1" t="s">
        <v>12</v>
      </c>
      <c r="F23" s="1" t="s">
        <v>117</v>
      </c>
      <c r="G23" s="1">
        <v>1900</v>
      </c>
      <c r="H23" s="39">
        <v>1770</v>
      </c>
      <c r="I23" s="2">
        <f t="shared" si="1"/>
        <v>1982.4</v>
      </c>
      <c r="J23" s="2">
        <f>I23+17</f>
        <v>1999.4</v>
      </c>
      <c r="K23" s="2"/>
      <c r="L23" s="1"/>
    </row>
    <row r="24" spans="1:12" ht="12.75">
      <c r="A24" s="3" t="s">
        <v>128</v>
      </c>
      <c r="B24" s="3" t="s">
        <v>70</v>
      </c>
      <c r="C24" s="1">
        <v>3342</v>
      </c>
      <c r="D24" s="1" t="s">
        <v>48</v>
      </c>
      <c r="E24" s="1" t="s">
        <v>12</v>
      </c>
      <c r="F24" s="1" t="s">
        <v>97</v>
      </c>
      <c r="G24" s="1">
        <v>1900</v>
      </c>
      <c r="H24" s="39">
        <v>1770</v>
      </c>
      <c r="I24" s="2">
        <f t="shared" si="1"/>
        <v>1982.4</v>
      </c>
      <c r="J24" s="2">
        <f>I24+17</f>
        <v>1999.4</v>
      </c>
      <c r="K24" s="1"/>
      <c r="L24" s="1"/>
    </row>
    <row r="25" spans="1:12" ht="12.75">
      <c r="A25" s="3" t="s">
        <v>137</v>
      </c>
      <c r="B25" s="3" t="s">
        <v>70</v>
      </c>
      <c r="C25" s="3">
        <v>3342</v>
      </c>
      <c r="D25" s="3" t="s">
        <v>48</v>
      </c>
      <c r="E25" s="3" t="s">
        <v>12</v>
      </c>
      <c r="F25" s="3" t="s">
        <v>138</v>
      </c>
      <c r="G25" s="3">
        <v>1900</v>
      </c>
      <c r="H25" s="39">
        <v>1770</v>
      </c>
      <c r="I25" s="2">
        <f t="shared" si="1"/>
        <v>1982.4</v>
      </c>
      <c r="J25" s="2">
        <f>I25+17</f>
        <v>1999.4</v>
      </c>
      <c r="K25" s="2">
        <f>J13+J25</f>
        <v>2537.2000000000003</v>
      </c>
      <c r="L25" s="1"/>
    </row>
    <row r="26" spans="1:12" ht="12.75">
      <c r="A26" s="3" t="s">
        <v>116</v>
      </c>
      <c r="B26" s="40" t="s">
        <v>145</v>
      </c>
      <c r="C26" s="1">
        <v>3343</v>
      </c>
      <c r="D26" s="1" t="s">
        <v>29</v>
      </c>
      <c r="E26" s="1" t="s">
        <v>12</v>
      </c>
      <c r="F26" s="1" t="s">
        <v>91</v>
      </c>
      <c r="G26" s="1">
        <v>1100</v>
      </c>
      <c r="H26" s="39">
        <f t="shared" si="0"/>
        <v>1023</v>
      </c>
      <c r="I26" s="2">
        <f t="shared" si="1"/>
        <v>1145.7600000000002</v>
      </c>
      <c r="J26" s="2">
        <f>I26+11</f>
        <v>1156.7600000000002</v>
      </c>
      <c r="K26" s="2">
        <f>J15+J23+J26</f>
        <v>3693.9600000000005</v>
      </c>
      <c r="L26" s="1"/>
    </row>
    <row r="27" spans="1:12" ht="12.75">
      <c r="A27" s="3" t="s">
        <v>125</v>
      </c>
      <c r="B27" s="3" t="s">
        <v>70</v>
      </c>
      <c r="C27" s="1" t="s">
        <v>133</v>
      </c>
      <c r="D27" s="1" t="s">
        <v>29</v>
      </c>
      <c r="E27" s="1" t="s">
        <v>12</v>
      </c>
      <c r="F27" s="1" t="s">
        <v>134</v>
      </c>
      <c r="G27" s="1">
        <v>250</v>
      </c>
      <c r="H27" s="39">
        <v>230</v>
      </c>
      <c r="I27" s="2">
        <f t="shared" si="1"/>
        <v>257.6</v>
      </c>
      <c r="J27" s="2">
        <f>I27+11</f>
        <v>268.6</v>
      </c>
      <c r="K27" s="1"/>
      <c r="L27" s="1"/>
    </row>
    <row r="28" spans="1:12" ht="12.75">
      <c r="A28" s="3" t="s">
        <v>69</v>
      </c>
      <c r="B28" s="3" t="s">
        <v>70</v>
      </c>
      <c r="C28" s="1" t="s">
        <v>129</v>
      </c>
      <c r="D28" s="1" t="s">
        <v>54</v>
      </c>
      <c r="E28" s="1" t="s">
        <v>12</v>
      </c>
      <c r="F28" s="1" t="s">
        <v>79</v>
      </c>
      <c r="G28" s="1">
        <v>300</v>
      </c>
      <c r="H28" s="39">
        <v>280</v>
      </c>
      <c r="I28" s="2">
        <f t="shared" si="1"/>
        <v>313.6</v>
      </c>
      <c r="J28" s="2">
        <f>I28+11</f>
        <v>324.6</v>
      </c>
      <c r="K28" s="2"/>
      <c r="L28" s="1"/>
    </row>
    <row r="29" spans="1:12" ht="12.75">
      <c r="A29" s="3" t="s">
        <v>69</v>
      </c>
      <c r="B29" s="3" t="s">
        <v>70</v>
      </c>
      <c r="C29" s="1" t="s">
        <v>129</v>
      </c>
      <c r="D29" s="1" t="s">
        <v>29</v>
      </c>
      <c r="E29" s="1" t="s">
        <v>12</v>
      </c>
      <c r="F29" s="1" t="s">
        <v>29</v>
      </c>
      <c r="G29" s="1">
        <v>250</v>
      </c>
      <c r="H29" s="39">
        <v>230</v>
      </c>
      <c r="I29" s="2">
        <f t="shared" si="1"/>
        <v>257.6</v>
      </c>
      <c r="J29" s="2">
        <f>I29+11</f>
        <v>268.6</v>
      </c>
      <c r="K29" s="2"/>
      <c r="L29" s="1"/>
    </row>
    <row r="30" spans="1:12" ht="12.75">
      <c r="A30" s="3" t="s">
        <v>69</v>
      </c>
      <c r="B30" s="3" t="s">
        <v>70</v>
      </c>
      <c r="C30" s="1" t="s">
        <v>129</v>
      </c>
      <c r="D30" s="1" t="s">
        <v>54</v>
      </c>
      <c r="E30" s="1" t="s">
        <v>12</v>
      </c>
      <c r="F30" s="1" t="s">
        <v>72</v>
      </c>
      <c r="G30" s="1">
        <v>300</v>
      </c>
      <c r="H30" s="39">
        <v>280</v>
      </c>
      <c r="I30" s="2">
        <f t="shared" si="1"/>
        <v>313.6</v>
      </c>
      <c r="J30" s="2">
        <f>I30+11</f>
        <v>324.6</v>
      </c>
      <c r="K30" s="2">
        <f>J28+J29+J30</f>
        <v>917.8000000000001</v>
      </c>
      <c r="L30" s="1"/>
    </row>
    <row r="31" spans="1:12" ht="12.75">
      <c r="A31" s="3" t="s">
        <v>125</v>
      </c>
      <c r="B31" s="3" t="s">
        <v>70</v>
      </c>
      <c r="C31" s="1" t="s">
        <v>133</v>
      </c>
      <c r="D31" s="1" t="s">
        <v>29</v>
      </c>
      <c r="E31" s="1" t="s">
        <v>12</v>
      </c>
      <c r="F31" s="1" t="s">
        <v>134</v>
      </c>
      <c r="G31" s="1">
        <v>250</v>
      </c>
      <c r="H31" s="39">
        <v>230</v>
      </c>
      <c r="I31" s="2">
        <f t="shared" si="1"/>
        <v>257.6</v>
      </c>
      <c r="J31" s="2">
        <f>I31+11</f>
        <v>268.6</v>
      </c>
      <c r="K31" s="2">
        <f>J3+J4+J27+J31</f>
        <v>2642.4</v>
      </c>
      <c r="L31" s="1"/>
    </row>
    <row r="32" spans="1:12" ht="12.75">
      <c r="A32" s="3" t="s">
        <v>128</v>
      </c>
      <c r="B32" s="3" t="s">
        <v>53</v>
      </c>
      <c r="C32" s="1">
        <v>3127</v>
      </c>
      <c r="D32" s="1" t="s">
        <v>48</v>
      </c>
      <c r="E32" s="1" t="s">
        <v>12</v>
      </c>
      <c r="F32" s="1" t="s">
        <v>90</v>
      </c>
      <c r="G32" s="1">
        <v>500</v>
      </c>
      <c r="H32" s="39">
        <f t="shared" si="0"/>
        <v>465</v>
      </c>
      <c r="I32" s="2">
        <f t="shared" si="1"/>
        <v>520.8000000000001</v>
      </c>
      <c r="J32" s="2">
        <f>I32+17</f>
        <v>537.8000000000001</v>
      </c>
      <c r="K32" s="1"/>
      <c r="L32" s="1"/>
    </row>
    <row r="33" spans="1:12" ht="12.75">
      <c r="A33" s="3" t="s">
        <v>128</v>
      </c>
      <c r="B33" s="3" t="s">
        <v>53</v>
      </c>
      <c r="C33" s="1">
        <v>3127</v>
      </c>
      <c r="D33" s="1" t="s">
        <v>38</v>
      </c>
      <c r="E33" s="1" t="s">
        <v>12</v>
      </c>
      <c r="F33" s="1" t="s">
        <v>118</v>
      </c>
      <c r="G33" s="1">
        <v>500</v>
      </c>
      <c r="H33" s="39">
        <f t="shared" si="0"/>
        <v>465</v>
      </c>
      <c r="I33" s="2">
        <f t="shared" si="1"/>
        <v>520.8000000000001</v>
      </c>
      <c r="J33" s="2">
        <f>I33+17</f>
        <v>537.8000000000001</v>
      </c>
      <c r="K33" s="1"/>
      <c r="L33" s="1"/>
    </row>
    <row r="34" spans="1:12" ht="12.75">
      <c r="A34" s="3" t="s">
        <v>128</v>
      </c>
      <c r="B34" s="3" t="s">
        <v>53</v>
      </c>
      <c r="C34" s="1">
        <v>3127</v>
      </c>
      <c r="D34" s="1" t="s">
        <v>38</v>
      </c>
      <c r="E34" s="1" t="s">
        <v>12</v>
      </c>
      <c r="F34" s="1" t="s">
        <v>118</v>
      </c>
      <c r="G34" s="1">
        <v>500</v>
      </c>
      <c r="H34" s="39">
        <f t="shared" si="0"/>
        <v>465</v>
      </c>
      <c r="I34" s="2">
        <f t="shared" si="1"/>
        <v>520.8000000000001</v>
      </c>
      <c r="J34" s="2">
        <f>I34+17</f>
        <v>537.8000000000001</v>
      </c>
      <c r="K34" s="2">
        <f>J24+J32+J33+J34</f>
        <v>3612.8000000000006</v>
      </c>
      <c r="L34" s="1"/>
    </row>
    <row r="35" spans="1:12" ht="12.75">
      <c r="A35" s="1" t="s">
        <v>146</v>
      </c>
      <c r="B35" s="40" t="s">
        <v>53</v>
      </c>
      <c r="C35" s="1">
        <v>3127</v>
      </c>
      <c r="D35" s="1" t="s">
        <v>48</v>
      </c>
      <c r="E35" s="1" t="s">
        <v>12</v>
      </c>
      <c r="F35" s="1" t="s">
        <v>147</v>
      </c>
      <c r="G35" s="1">
        <v>500</v>
      </c>
      <c r="H35" s="1">
        <v>465</v>
      </c>
      <c r="I35" s="2">
        <f t="shared" si="1"/>
        <v>520.8000000000001</v>
      </c>
      <c r="J35" s="2">
        <f>I35+17</f>
        <v>537.8000000000001</v>
      </c>
      <c r="K35" s="2">
        <f>J35</f>
        <v>537.8000000000001</v>
      </c>
      <c r="L35" s="1"/>
    </row>
    <row r="36" spans="1:12" ht="12.75">
      <c r="A36" s="1" t="s">
        <v>148</v>
      </c>
      <c r="B36" s="40" t="s">
        <v>70</v>
      </c>
      <c r="C36" s="1">
        <v>3341</v>
      </c>
      <c r="D36" s="1" t="s">
        <v>38</v>
      </c>
      <c r="E36" s="1" t="s">
        <v>12</v>
      </c>
      <c r="F36" s="1" t="s">
        <v>149</v>
      </c>
      <c r="G36" s="1">
        <v>1900</v>
      </c>
      <c r="H36" s="1">
        <v>1770</v>
      </c>
      <c r="I36" s="2">
        <f t="shared" si="1"/>
        <v>1982.4</v>
      </c>
      <c r="J36" s="2">
        <f>I36+17</f>
        <v>1999.4</v>
      </c>
      <c r="K36" s="1"/>
      <c r="L36" s="1"/>
    </row>
    <row r="37" spans="1:12" ht="12.75">
      <c r="A37" s="1" t="s">
        <v>148</v>
      </c>
      <c r="B37" s="40" t="s">
        <v>53</v>
      </c>
      <c r="C37" s="1">
        <v>3127</v>
      </c>
      <c r="D37" s="1" t="s">
        <v>38</v>
      </c>
      <c r="E37" s="1" t="s">
        <v>12</v>
      </c>
      <c r="F37" s="1" t="s">
        <v>150</v>
      </c>
      <c r="G37" s="1">
        <v>500</v>
      </c>
      <c r="H37" s="1">
        <v>465</v>
      </c>
      <c r="I37" s="2">
        <f t="shared" si="1"/>
        <v>520.8000000000001</v>
      </c>
      <c r="J37" s="2">
        <f>I37+17</f>
        <v>537.8000000000001</v>
      </c>
      <c r="K37" s="2">
        <f>J36+J37</f>
        <v>2537.2000000000003</v>
      </c>
      <c r="L37" s="1"/>
    </row>
    <row r="38" spans="1:12" ht="12.75">
      <c r="A38" s="1" t="s">
        <v>63</v>
      </c>
      <c r="B38" s="40" t="s">
        <v>70</v>
      </c>
      <c r="C38" s="1">
        <v>3341</v>
      </c>
      <c r="D38" s="1" t="s">
        <v>38</v>
      </c>
      <c r="E38" s="1" t="s">
        <v>12</v>
      </c>
      <c r="F38" s="1">
        <v>48</v>
      </c>
      <c r="G38" s="1">
        <v>1900</v>
      </c>
      <c r="H38" s="1">
        <v>1770</v>
      </c>
      <c r="I38" s="2">
        <f t="shared" si="1"/>
        <v>1982.4</v>
      </c>
      <c r="J38" s="2">
        <f>I38+17</f>
        <v>1999.4</v>
      </c>
      <c r="K38" s="2">
        <f>J38</f>
        <v>1999.4</v>
      </c>
      <c r="L38" s="1"/>
    </row>
    <row r="39" spans="1:12" ht="12.75">
      <c r="A39" s="1" t="s">
        <v>151</v>
      </c>
      <c r="B39" s="40" t="s">
        <v>121</v>
      </c>
      <c r="C39" s="1">
        <v>2235</v>
      </c>
      <c r="D39" s="1" t="s">
        <v>38</v>
      </c>
      <c r="E39" s="1" t="s">
        <v>12</v>
      </c>
      <c r="F39" s="1" t="s">
        <v>152</v>
      </c>
      <c r="G39" s="1">
        <v>650</v>
      </c>
      <c r="H39" s="1">
        <v>570</v>
      </c>
      <c r="I39" s="2">
        <f t="shared" si="1"/>
        <v>638.4000000000001</v>
      </c>
      <c r="J39" s="2">
        <f>I39+17</f>
        <v>655.4000000000001</v>
      </c>
      <c r="K39" s="2">
        <f>J39</f>
        <v>655.4000000000001</v>
      </c>
      <c r="L39" s="1"/>
    </row>
    <row r="40" spans="1:12" ht="12.75">
      <c r="A40" s="1" t="s">
        <v>153</v>
      </c>
      <c r="B40" s="40" t="s">
        <v>70</v>
      </c>
      <c r="C40" s="1">
        <v>3341</v>
      </c>
      <c r="D40" s="1" t="s">
        <v>38</v>
      </c>
      <c r="E40" s="1" t="s">
        <v>12</v>
      </c>
      <c r="F40" s="1" t="s">
        <v>124</v>
      </c>
      <c r="G40" s="1">
        <v>1900</v>
      </c>
      <c r="H40" s="1">
        <v>1770</v>
      </c>
      <c r="I40" s="2">
        <f t="shared" si="1"/>
        <v>1982.4</v>
      </c>
      <c r="J40" s="2">
        <f>I40+17</f>
        <v>1999.4</v>
      </c>
      <c r="K40" s="2">
        <f>J40</f>
        <v>1999.4</v>
      </c>
      <c r="L40" s="1"/>
    </row>
    <row r="41" spans="8:11" ht="12.75">
      <c r="H41" s="4"/>
      <c r="I41" s="4"/>
      <c r="J41" s="4"/>
      <c r="K41" s="4"/>
    </row>
    <row r="43" spans="9:10" ht="12.75">
      <c r="I43" s="4"/>
      <c r="J43" s="4"/>
    </row>
  </sheetData>
  <autoFilter ref="A1:L4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49" sqref="A49"/>
    </sheetView>
  </sheetViews>
  <sheetFormatPr defaultColWidth="9.140625" defaultRowHeight="12.75"/>
  <cols>
    <col min="1" max="1" width="14.00390625" style="0" customWidth="1"/>
    <col min="2" max="2" width="22.8515625" style="0" customWidth="1"/>
    <col min="3" max="3" width="5.421875" style="0" customWidth="1"/>
  </cols>
  <sheetData>
    <row r="1" spans="1:1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2.75">
      <c r="A2" t="s">
        <v>30</v>
      </c>
      <c r="B2" t="s">
        <v>31</v>
      </c>
      <c r="C2" s="13">
        <v>2143</v>
      </c>
      <c r="D2" t="s">
        <v>29</v>
      </c>
      <c r="E2" t="s">
        <v>12</v>
      </c>
      <c r="F2" t="s">
        <v>32</v>
      </c>
      <c r="G2">
        <v>1000</v>
      </c>
      <c r="H2" s="9" t="s">
        <v>33</v>
      </c>
      <c r="J2" s="4"/>
      <c r="K2" s="4"/>
    </row>
    <row r="3" spans="1:11" ht="12.75">
      <c r="A3" t="s">
        <v>34</v>
      </c>
      <c r="B3" t="s">
        <v>31</v>
      </c>
      <c r="C3" s="13">
        <v>2143</v>
      </c>
      <c r="D3" t="s">
        <v>29</v>
      </c>
      <c r="E3" t="s">
        <v>12</v>
      </c>
      <c r="F3" t="s">
        <v>35</v>
      </c>
      <c r="G3">
        <v>1000</v>
      </c>
      <c r="H3" s="9" t="s">
        <v>36</v>
      </c>
      <c r="J3" s="4"/>
      <c r="K3" s="4"/>
    </row>
    <row r="4" spans="1:11" ht="12.75">
      <c r="A4" t="s">
        <v>50</v>
      </c>
      <c r="B4" t="s">
        <v>31</v>
      </c>
      <c r="C4" s="13">
        <v>2145</v>
      </c>
      <c r="D4" t="s">
        <v>48</v>
      </c>
      <c r="E4" t="s">
        <v>12</v>
      </c>
      <c r="F4" t="s">
        <v>51</v>
      </c>
      <c r="G4">
        <v>850</v>
      </c>
      <c r="H4" s="38" t="s">
        <v>99</v>
      </c>
      <c r="I4">
        <v>850</v>
      </c>
      <c r="J4" s="4"/>
      <c r="K4" s="4"/>
    </row>
    <row r="5" spans="1:12" ht="12.75">
      <c r="A5" s="10" t="s">
        <v>50</v>
      </c>
      <c r="B5" s="20" t="s">
        <v>82</v>
      </c>
      <c r="C5" s="20">
        <v>2145</v>
      </c>
      <c r="D5" s="20" t="s">
        <v>38</v>
      </c>
      <c r="E5" s="20" t="s">
        <v>12</v>
      </c>
      <c r="F5" s="20" t="s">
        <v>52</v>
      </c>
      <c r="G5" s="20">
        <v>850</v>
      </c>
      <c r="H5" s="21" t="s">
        <v>105</v>
      </c>
      <c r="I5" s="10"/>
      <c r="J5" s="12"/>
      <c r="K5" s="12"/>
      <c r="L5" s="10"/>
    </row>
    <row r="6" spans="1:12" ht="12.75">
      <c r="A6" s="10" t="s">
        <v>39</v>
      </c>
      <c r="B6" s="20" t="s">
        <v>108</v>
      </c>
      <c r="C6" s="20">
        <v>2231</v>
      </c>
      <c r="D6" s="20" t="s">
        <v>38</v>
      </c>
      <c r="E6" s="20" t="s">
        <v>17</v>
      </c>
      <c r="F6" s="20" t="s">
        <v>40</v>
      </c>
      <c r="G6" s="20">
        <v>1300</v>
      </c>
      <c r="H6" s="20" t="s">
        <v>85</v>
      </c>
      <c r="I6" s="10"/>
      <c r="J6" s="12"/>
      <c r="K6" s="12"/>
      <c r="L6" s="10"/>
    </row>
    <row r="7" spans="1:8" ht="12.75">
      <c r="A7" t="s">
        <v>80</v>
      </c>
      <c r="B7" t="s">
        <v>44</v>
      </c>
      <c r="C7" s="13">
        <v>2431</v>
      </c>
      <c r="D7" t="s">
        <v>38</v>
      </c>
      <c r="E7" t="s">
        <v>12</v>
      </c>
      <c r="F7" t="s">
        <v>81</v>
      </c>
      <c r="G7">
        <v>1600</v>
      </c>
      <c r="H7" s="9"/>
    </row>
    <row r="8" spans="1:11" ht="12.75">
      <c r="A8" t="s">
        <v>43</v>
      </c>
      <c r="B8" t="s">
        <v>44</v>
      </c>
      <c r="C8" s="13">
        <v>2433</v>
      </c>
      <c r="D8" t="s">
        <v>29</v>
      </c>
      <c r="E8" t="s">
        <v>12</v>
      </c>
      <c r="F8" t="s">
        <v>45</v>
      </c>
      <c r="G8">
        <v>950</v>
      </c>
      <c r="H8" s="9" t="s">
        <v>46</v>
      </c>
      <c r="J8" s="4"/>
      <c r="K8" s="4"/>
    </row>
    <row r="9" spans="1:11" ht="12.75">
      <c r="A9" t="s">
        <v>68</v>
      </c>
      <c r="B9" t="s">
        <v>100</v>
      </c>
      <c r="C9" s="13">
        <v>3345</v>
      </c>
      <c r="D9" t="s">
        <v>54</v>
      </c>
      <c r="E9" t="s">
        <v>12</v>
      </c>
      <c r="F9" t="s">
        <v>83</v>
      </c>
      <c r="G9">
        <v>950</v>
      </c>
      <c r="H9" s="9"/>
      <c r="J9" s="4"/>
      <c r="K9" s="4"/>
    </row>
    <row r="10" spans="1:12" ht="12.75">
      <c r="A10" s="10" t="s">
        <v>39</v>
      </c>
      <c r="B10" s="20" t="s">
        <v>41</v>
      </c>
      <c r="C10" s="20">
        <v>2541</v>
      </c>
      <c r="D10" s="20" t="s">
        <v>38</v>
      </c>
      <c r="E10" s="20" t="s">
        <v>17</v>
      </c>
      <c r="F10" s="20" t="s">
        <v>40</v>
      </c>
      <c r="G10" s="20">
        <v>1800</v>
      </c>
      <c r="H10" s="11" t="s">
        <v>42</v>
      </c>
      <c r="I10" s="10"/>
      <c r="J10" s="12"/>
      <c r="K10" s="12"/>
      <c r="L10" s="10"/>
    </row>
    <row r="11" spans="1:12" ht="12.75">
      <c r="A11" s="10" t="s">
        <v>56</v>
      </c>
      <c r="B11" s="20" t="s">
        <v>41</v>
      </c>
      <c r="C11" s="20">
        <v>2541</v>
      </c>
      <c r="D11" s="20" t="s">
        <v>38</v>
      </c>
      <c r="E11" s="20" t="s">
        <v>17</v>
      </c>
      <c r="F11" s="20" t="s">
        <v>57</v>
      </c>
      <c r="G11" s="20">
        <v>1800</v>
      </c>
      <c r="H11" s="20" t="s">
        <v>106</v>
      </c>
      <c r="I11" s="20"/>
      <c r="J11" s="12"/>
      <c r="K11" s="12"/>
      <c r="L11" s="10"/>
    </row>
    <row r="12" spans="1:11" ht="12.75">
      <c r="A12" t="s">
        <v>63</v>
      </c>
      <c r="B12" t="s">
        <v>41</v>
      </c>
      <c r="C12" s="13">
        <v>2541</v>
      </c>
      <c r="D12" t="s">
        <v>38</v>
      </c>
      <c r="E12" t="s">
        <v>17</v>
      </c>
      <c r="F12" t="s">
        <v>64</v>
      </c>
      <c r="G12">
        <v>1800</v>
      </c>
      <c r="H12" t="s">
        <v>102</v>
      </c>
      <c r="J12" s="4"/>
      <c r="K12" s="4"/>
    </row>
    <row r="13" spans="1:11" ht="12.75">
      <c r="A13" t="s">
        <v>65</v>
      </c>
      <c r="B13" t="s">
        <v>41</v>
      </c>
      <c r="C13" s="13">
        <v>2541</v>
      </c>
      <c r="D13" t="s">
        <v>38</v>
      </c>
      <c r="E13" t="s">
        <v>17</v>
      </c>
      <c r="F13" t="s">
        <v>66</v>
      </c>
      <c r="G13">
        <v>1800</v>
      </c>
      <c r="H13" t="s">
        <v>103</v>
      </c>
      <c r="J13" s="4"/>
      <c r="K13" s="4"/>
    </row>
    <row r="14" spans="1:11" ht="12.75">
      <c r="A14" t="s">
        <v>69</v>
      </c>
      <c r="B14" t="s">
        <v>41</v>
      </c>
      <c r="C14" s="13">
        <v>2541</v>
      </c>
      <c r="D14" t="s">
        <v>38</v>
      </c>
      <c r="E14" t="s">
        <v>17</v>
      </c>
      <c r="F14" t="s">
        <v>67</v>
      </c>
      <c r="G14">
        <v>1800</v>
      </c>
      <c r="H14" t="s">
        <v>104</v>
      </c>
      <c r="J14" s="4"/>
      <c r="K14" s="4"/>
    </row>
    <row r="15" spans="1:8" ht="12.75">
      <c r="A15" t="s">
        <v>73</v>
      </c>
      <c r="B15" t="s">
        <v>41</v>
      </c>
      <c r="C15" s="13">
        <v>2541</v>
      </c>
      <c r="D15" t="s">
        <v>38</v>
      </c>
      <c r="E15" t="s">
        <v>17</v>
      </c>
      <c r="F15" t="s">
        <v>74</v>
      </c>
      <c r="G15">
        <v>1800</v>
      </c>
      <c r="H15" s="9"/>
    </row>
    <row r="16" spans="1:8" ht="12.75">
      <c r="A16" t="s">
        <v>69</v>
      </c>
      <c r="B16" t="s">
        <v>41</v>
      </c>
      <c r="C16" s="13">
        <v>2541</v>
      </c>
      <c r="D16" t="s">
        <v>38</v>
      </c>
      <c r="E16" t="s">
        <v>17</v>
      </c>
      <c r="F16" t="s">
        <v>67</v>
      </c>
      <c r="G16">
        <v>1800</v>
      </c>
      <c r="H16" s="9"/>
    </row>
    <row r="17" spans="1:11" ht="12.75">
      <c r="A17" s="10" t="s">
        <v>56</v>
      </c>
      <c r="B17" s="20" t="s">
        <v>41</v>
      </c>
      <c r="C17" s="20">
        <v>2542</v>
      </c>
      <c r="D17" s="20" t="s">
        <v>48</v>
      </c>
      <c r="E17" s="20" t="s">
        <v>17</v>
      </c>
      <c r="F17" s="20" t="s">
        <v>60</v>
      </c>
      <c r="G17" s="20">
        <v>1800</v>
      </c>
      <c r="H17" s="21" t="s">
        <v>107</v>
      </c>
      <c r="I17" s="20"/>
      <c r="J17" s="4"/>
      <c r="K17" s="4"/>
    </row>
    <row r="18" spans="1:11" ht="12.75">
      <c r="A18" t="s">
        <v>65</v>
      </c>
      <c r="B18" t="s">
        <v>41</v>
      </c>
      <c r="C18" s="13">
        <v>2542</v>
      </c>
      <c r="D18" t="s">
        <v>48</v>
      </c>
      <c r="E18" t="s">
        <v>17</v>
      </c>
      <c r="F18" t="s">
        <v>57</v>
      </c>
      <c r="G18">
        <v>1800</v>
      </c>
      <c r="H18" s="9"/>
      <c r="J18" s="4"/>
      <c r="K18" s="4"/>
    </row>
    <row r="19" spans="1:8" ht="12.75">
      <c r="A19" t="s">
        <v>75</v>
      </c>
      <c r="B19" t="s">
        <v>41</v>
      </c>
      <c r="C19" s="13">
        <v>2542</v>
      </c>
      <c r="D19" t="s">
        <v>48</v>
      </c>
      <c r="E19" t="s">
        <v>17</v>
      </c>
      <c r="F19" t="s">
        <v>76</v>
      </c>
      <c r="G19">
        <v>1800</v>
      </c>
      <c r="H19" s="9"/>
    </row>
    <row r="20" spans="1:11" ht="12.75">
      <c r="A20" t="s">
        <v>56</v>
      </c>
      <c r="B20" t="s">
        <v>41</v>
      </c>
      <c r="C20" s="13">
        <v>2543</v>
      </c>
      <c r="D20" t="s">
        <v>29</v>
      </c>
      <c r="E20" t="s">
        <v>17</v>
      </c>
      <c r="F20" t="s">
        <v>58</v>
      </c>
      <c r="G20">
        <v>1050</v>
      </c>
      <c r="H20" s="9" t="s">
        <v>59</v>
      </c>
      <c r="J20" s="4"/>
      <c r="K20" s="4"/>
    </row>
    <row r="21" spans="1:11" ht="12.75">
      <c r="A21" t="s">
        <v>69</v>
      </c>
      <c r="B21" t="s">
        <v>41</v>
      </c>
      <c r="C21" s="13">
        <v>2543</v>
      </c>
      <c r="D21" t="s">
        <v>29</v>
      </c>
      <c r="E21" t="s">
        <v>17</v>
      </c>
      <c r="F21" t="s">
        <v>87</v>
      </c>
      <c r="G21">
        <v>1050</v>
      </c>
      <c r="H21" s="9"/>
      <c r="J21" s="4"/>
      <c r="K21" s="4"/>
    </row>
    <row r="22" spans="1:12" ht="12.75">
      <c r="A22" s="10" t="s">
        <v>37</v>
      </c>
      <c r="B22" t="s">
        <v>41</v>
      </c>
      <c r="C22" s="20">
        <v>2545</v>
      </c>
      <c r="D22" s="20" t="s">
        <v>38</v>
      </c>
      <c r="E22" s="20" t="s">
        <v>12</v>
      </c>
      <c r="F22" s="20">
        <v>46</v>
      </c>
      <c r="G22" s="20">
        <v>900</v>
      </c>
      <c r="H22" s="21" t="s">
        <v>101</v>
      </c>
      <c r="I22" s="10"/>
      <c r="J22" s="12"/>
      <c r="K22" s="12"/>
      <c r="L22" s="10"/>
    </row>
    <row r="23" spans="1:11" ht="12.75">
      <c r="A23" t="s">
        <v>65</v>
      </c>
      <c r="B23" t="s">
        <v>41</v>
      </c>
      <c r="C23" s="13">
        <v>2545</v>
      </c>
      <c r="D23" t="s">
        <v>54</v>
      </c>
      <c r="E23" t="s">
        <v>17</v>
      </c>
      <c r="F23" t="s">
        <v>67</v>
      </c>
      <c r="G23">
        <v>900</v>
      </c>
      <c r="H23" s="9"/>
      <c r="J23" s="4"/>
      <c r="K23" s="4"/>
    </row>
    <row r="24" spans="1:11" ht="12.75">
      <c r="A24" t="s">
        <v>61</v>
      </c>
      <c r="B24" t="s">
        <v>53</v>
      </c>
      <c r="C24" s="13">
        <v>3127</v>
      </c>
      <c r="D24" t="s">
        <v>48</v>
      </c>
      <c r="E24" t="s">
        <v>12</v>
      </c>
      <c r="F24" t="s">
        <v>62</v>
      </c>
      <c r="G24">
        <v>500</v>
      </c>
      <c r="H24" s="9"/>
      <c r="J24" s="4"/>
      <c r="K24" s="4"/>
    </row>
    <row r="25" spans="1:8" ht="12.75">
      <c r="A25" t="s">
        <v>73</v>
      </c>
      <c r="B25" t="s">
        <v>53</v>
      </c>
      <c r="C25" s="13">
        <v>3127</v>
      </c>
      <c r="D25" t="s">
        <v>38</v>
      </c>
      <c r="E25" t="s">
        <v>12</v>
      </c>
      <c r="F25" t="s">
        <v>20</v>
      </c>
      <c r="G25">
        <v>500</v>
      </c>
      <c r="H25" s="9"/>
    </row>
    <row r="26" spans="1:10" ht="12.75">
      <c r="A26" t="s">
        <v>69</v>
      </c>
      <c r="B26" t="s">
        <v>70</v>
      </c>
      <c r="C26" s="13">
        <v>3341</v>
      </c>
      <c r="D26" t="s">
        <v>38</v>
      </c>
      <c r="E26" t="s">
        <v>12</v>
      </c>
      <c r="F26" t="s">
        <v>67</v>
      </c>
      <c r="G26">
        <v>1900</v>
      </c>
      <c r="H26" s="9"/>
      <c r="J26" s="4"/>
    </row>
    <row r="27" spans="1:8" ht="12.75">
      <c r="A27" t="s">
        <v>77</v>
      </c>
      <c r="B27" t="s">
        <v>70</v>
      </c>
      <c r="C27" s="13">
        <v>3341</v>
      </c>
      <c r="D27" t="s">
        <v>38</v>
      </c>
      <c r="E27" t="s">
        <v>12</v>
      </c>
      <c r="F27" t="s">
        <v>78</v>
      </c>
      <c r="G27">
        <v>1900</v>
      </c>
      <c r="H27" s="9"/>
    </row>
    <row r="28" spans="1:8" ht="12.75">
      <c r="A28" t="s">
        <v>77</v>
      </c>
      <c r="B28" t="s">
        <v>70</v>
      </c>
      <c r="C28" s="13">
        <v>3341</v>
      </c>
      <c r="D28" t="s">
        <v>38</v>
      </c>
      <c r="E28" t="s">
        <v>12</v>
      </c>
      <c r="F28" t="s">
        <v>78</v>
      </c>
      <c r="G28">
        <v>1900</v>
      </c>
      <c r="H28" s="9"/>
    </row>
    <row r="29" spans="1:11" ht="12.75">
      <c r="A29" t="s">
        <v>47</v>
      </c>
      <c r="B29" t="s">
        <v>70</v>
      </c>
      <c r="C29" s="13">
        <v>3342</v>
      </c>
      <c r="D29" t="s">
        <v>48</v>
      </c>
      <c r="E29" t="s">
        <v>12</v>
      </c>
      <c r="F29" t="s">
        <v>22</v>
      </c>
      <c r="G29">
        <v>1900</v>
      </c>
      <c r="H29" s="9" t="s">
        <v>49</v>
      </c>
      <c r="J29" s="4"/>
      <c r="K29" s="4"/>
    </row>
    <row r="30" spans="1:8" ht="12.75">
      <c r="A30" t="s">
        <v>69</v>
      </c>
      <c r="B30" t="s">
        <v>70</v>
      </c>
      <c r="C30" s="13">
        <v>3344</v>
      </c>
      <c r="D30" t="s">
        <v>54</v>
      </c>
      <c r="E30" t="s">
        <v>12</v>
      </c>
      <c r="F30" t="s">
        <v>72</v>
      </c>
      <c r="G30">
        <v>300</v>
      </c>
      <c r="H30" s="9"/>
    </row>
    <row r="31" spans="1:8" ht="12.75">
      <c r="A31" t="s">
        <v>73</v>
      </c>
      <c r="B31" t="s">
        <v>70</v>
      </c>
      <c r="C31" s="13">
        <v>3344</v>
      </c>
      <c r="D31" t="s">
        <v>38</v>
      </c>
      <c r="E31" t="s">
        <v>12</v>
      </c>
      <c r="F31" t="s">
        <v>79</v>
      </c>
      <c r="G31">
        <v>300</v>
      </c>
      <c r="H31" s="9"/>
    </row>
    <row r="32" spans="1:8" ht="12.75">
      <c r="A32" t="s">
        <v>69</v>
      </c>
      <c r="B32" t="s">
        <v>70</v>
      </c>
      <c r="C32" s="13">
        <v>3349</v>
      </c>
      <c r="D32" t="s">
        <v>54</v>
      </c>
      <c r="E32" t="s">
        <v>12</v>
      </c>
      <c r="F32" t="s">
        <v>71</v>
      </c>
      <c r="G32">
        <v>300</v>
      </c>
      <c r="H32" s="9"/>
    </row>
    <row r="33" spans="1:11" ht="12.75">
      <c r="A33" t="s">
        <v>47</v>
      </c>
      <c r="B33" t="s">
        <v>53</v>
      </c>
      <c r="C33" s="13">
        <v>3127</v>
      </c>
      <c r="D33" t="s">
        <v>54</v>
      </c>
      <c r="E33" t="s">
        <v>12</v>
      </c>
      <c r="F33" t="s">
        <v>13</v>
      </c>
      <c r="G33">
        <v>500</v>
      </c>
      <c r="H33" s="9" t="s">
        <v>55</v>
      </c>
      <c r="J33" s="4"/>
      <c r="K33" s="4"/>
    </row>
    <row r="34" spans="1:9" ht="12.75">
      <c r="A34" t="s">
        <v>47</v>
      </c>
      <c r="B34" t="s">
        <v>53</v>
      </c>
      <c r="C34" s="13">
        <v>3127</v>
      </c>
      <c r="D34" t="s">
        <v>54</v>
      </c>
      <c r="E34" t="s">
        <v>12</v>
      </c>
      <c r="F34" t="s">
        <v>84</v>
      </c>
      <c r="G34">
        <v>500</v>
      </c>
      <c r="H34" s="38" t="s">
        <v>99</v>
      </c>
      <c r="I34" s="9">
        <v>500</v>
      </c>
    </row>
    <row r="35" spans="1:8" ht="12.75">
      <c r="A35" s="14" t="s">
        <v>86</v>
      </c>
      <c r="B35" s="17" t="s">
        <v>31</v>
      </c>
      <c r="C35" s="17">
        <v>2143</v>
      </c>
      <c r="D35" s="17" t="s">
        <v>29</v>
      </c>
      <c r="E35" s="17" t="s">
        <v>12</v>
      </c>
      <c r="F35" s="17" t="s">
        <v>87</v>
      </c>
      <c r="G35" s="17">
        <v>1000</v>
      </c>
      <c r="H35" s="15"/>
    </row>
    <row r="36" spans="1:8" ht="12.75">
      <c r="A36" s="14" t="s">
        <v>86</v>
      </c>
      <c r="B36" s="17" t="s">
        <v>44</v>
      </c>
      <c r="C36" s="17">
        <v>2433</v>
      </c>
      <c r="D36" s="17" t="s">
        <v>29</v>
      </c>
      <c r="E36" s="17" t="s">
        <v>12</v>
      </c>
      <c r="F36" s="17" t="s">
        <v>88</v>
      </c>
      <c r="G36" s="17">
        <v>950</v>
      </c>
      <c r="H36" s="15"/>
    </row>
    <row r="37" spans="1:8" ht="12.75">
      <c r="A37" s="14" t="s">
        <v>89</v>
      </c>
      <c r="B37" s="17" t="s">
        <v>41</v>
      </c>
      <c r="C37" s="17">
        <v>2542</v>
      </c>
      <c r="D37" s="17" t="s">
        <v>48</v>
      </c>
      <c r="E37" s="17" t="s">
        <v>12</v>
      </c>
      <c r="F37" s="17" t="s">
        <v>90</v>
      </c>
      <c r="G37" s="17">
        <v>1800</v>
      </c>
      <c r="H37" s="15"/>
    </row>
    <row r="38" spans="1:9" ht="12.75">
      <c r="A38" s="14" t="s">
        <v>89</v>
      </c>
      <c r="B38" s="17" t="s">
        <v>53</v>
      </c>
      <c r="C38" s="17">
        <v>3127</v>
      </c>
      <c r="D38" s="17" t="s">
        <v>48</v>
      </c>
      <c r="E38" s="17" t="s">
        <v>12</v>
      </c>
      <c r="F38" s="17" t="s">
        <v>91</v>
      </c>
      <c r="G38" s="17">
        <v>500</v>
      </c>
      <c r="H38" s="38" t="s">
        <v>99</v>
      </c>
      <c r="I38">
        <v>500</v>
      </c>
    </row>
    <row r="39" spans="1:8" ht="12.75">
      <c r="A39" s="14" t="s">
        <v>92</v>
      </c>
      <c r="B39" s="17" t="s">
        <v>70</v>
      </c>
      <c r="C39" s="17">
        <v>3341</v>
      </c>
      <c r="D39" s="17" t="s">
        <v>38</v>
      </c>
      <c r="E39" s="17" t="s">
        <v>12</v>
      </c>
      <c r="F39" s="17" t="s">
        <v>93</v>
      </c>
      <c r="G39" s="17">
        <v>1900</v>
      </c>
      <c r="H39" s="15"/>
    </row>
    <row r="40" spans="1:8" ht="12.75">
      <c r="A40" s="14" t="s">
        <v>94</v>
      </c>
      <c r="B40" s="17" t="s">
        <v>70</v>
      </c>
      <c r="C40" s="17">
        <v>3345</v>
      </c>
      <c r="D40" s="17" t="s">
        <v>54</v>
      </c>
      <c r="E40" s="17" t="s">
        <v>12</v>
      </c>
      <c r="F40" s="17" t="s">
        <v>83</v>
      </c>
      <c r="G40" s="17">
        <v>950</v>
      </c>
      <c r="H40" s="15"/>
    </row>
    <row r="41" spans="1:8" ht="12.75">
      <c r="A41" s="14" t="s">
        <v>94</v>
      </c>
      <c r="B41" s="17" t="s">
        <v>70</v>
      </c>
      <c r="C41" s="17">
        <v>3344</v>
      </c>
      <c r="D41" s="17" t="s">
        <v>54</v>
      </c>
      <c r="E41" s="17" t="s">
        <v>12</v>
      </c>
      <c r="F41" s="17">
        <v>1</v>
      </c>
      <c r="G41" s="17">
        <v>300</v>
      </c>
      <c r="H41" s="16"/>
    </row>
    <row r="42" spans="1:8" ht="12.75">
      <c r="A42" s="14" t="s">
        <v>94</v>
      </c>
      <c r="B42" s="17" t="s">
        <v>70</v>
      </c>
      <c r="C42" s="17">
        <v>3343</v>
      </c>
      <c r="D42" s="17" t="s">
        <v>29</v>
      </c>
      <c r="E42" s="17" t="s">
        <v>12</v>
      </c>
      <c r="F42" s="17" t="s">
        <v>45</v>
      </c>
      <c r="G42" s="17">
        <v>1100</v>
      </c>
      <c r="H42" s="15"/>
    </row>
    <row r="43" spans="1:8" ht="12.75">
      <c r="A43" s="14" t="s">
        <v>94</v>
      </c>
      <c r="B43" s="17" t="s">
        <v>41</v>
      </c>
      <c r="C43" s="17">
        <v>2543</v>
      </c>
      <c r="D43" s="17" t="s">
        <v>29</v>
      </c>
      <c r="E43" s="17" t="s">
        <v>17</v>
      </c>
      <c r="F43" s="17" t="s">
        <v>95</v>
      </c>
      <c r="G43" s="17">
        <v>1050</v>
      </c>
      <c r="H43" s="19" t="s">
        <v>96</v>
      </c>
    </row>
    <row r="44" spans="1:8" ht="12.75">
      <c r="A44" s="14" t="s">
        <v>94</v>
      </c>
      <c r="B44" s="17" t="s">
        <v>41</v>
      </c>
      <c r="C44" s="17">
        <v>2543</v>
      </c>
      <c r="D44" s="17" t="s">
        <v>29</v>
      </c>
      <c r="E44" s="17" t="s">
        <v>17</v>
      </c>
      <c r="F44" s="17" t="s">
        <v>35</v>
      </c>
      <c r="G44" s="17">
        <v>1050</v>
      </c>
      <c r="H44" s="19" t="s">
        <v>96</v>
      </c>
    </row>
    <row r="45" spans="1:8" ht="12.75">
      <c r="A45" s="14" t="s">
        <v>94</v>
      </c>
      <c r="B45" s="17" t="s">
        <v>41</v>
      </c>
      <c r="C45" s="17">
        <v>2542</v>
      </c>
      <c r="D45" s="17" t="s">
        <v>48</v>
      </c>
      <c r="E45" s="17" t="s">
        <v>17</v>
      </c>
      <c r="F45" s="17" t="s">
        <v>97</v>
      </c>
      <c r="G45" s="17">
        <v>1800</v>
      </c>
      <c r="H45" s="18" t="s">
        <v>96</v>
      </c>
    </row>
    <row r="46" spans="1:8" ht="12.75">
      <c r="A46" s="14" t="s">
        <v>98</v>
      </c>
      <c r="B46" s="17" t="s">
        <v>70</v>
      </c>
      <c r="C46" s="17">
        <v>3343</v>
      </c>
      <c r="D46" s="17" t="s">
        <v>29</v>
      </c>
      <c r="E46" s="17" t="s">
        <v>12</v>
      </c>
      <c r="F46" s="17" t="s">
        <v>87</v>
      </c>
      <c r="G46" s="17">
        <v>1100</v>
      </c>
      <c r="H46" s="15"/>
    </row>
    <row r="47" spans="1:8" ht="12.75">
      <c r="A47" s="14" t="s">
        <v>94</v>
      </c>
      <c r="B47" s="17" t="s">
        <v>70</v>
      </c>
      <c r="C47" s="17">
        <v>3344</v>
      </c>
      <c r="D47" s="17" t="s">
        <v>54</v>
      </c>
      <c r="E47" s="17" t="s">
        <v>12</v>
      </c>
      <c r="F47" s="17">
        <v>1</v>
      </c>
      <c r="G47" s="17">
        <v>300</v>
      </c>
      <c r="H47" s="16">
        <v>1</v>
      </c>
    </row>
    <row r="48" spans="1:8" ht="12.75">
      <c r="A48" t="s">
        <v>113</v>
      </c>
      <c r="B48" t="s">
        <v>44</v>
      </c>
      <c r="C48" s="13">
        <v>2431</v>
      </c>
      <c r="D48" t="s">
        <v>38</v>
      </c>
      <c r="E48" t="s">
        <v>12</v>
      </c>
      <c r="F48" t="s">
        <v>81</v>
      </c>
      <c r="G48">
        <v>1600</v>
      </c>
      <c r="H48" s="9"/>
    </row>
    <row r="49" ht="12.75">
      <c r="H49" s="9"/>
    </row>
    <row r="50" ht="12.75">
      <c r="H50" s="9"/>
    </row>
    <row r="51" ht="12.75">
      <c r="H51" s="9"/>
    </row>
    <row r="52" ht="12.75">
      <c r="H52" s="9"/>
    </row>
    <row r="53" ht="12.75">
      <c r="H53" s="9"/>
    </row>
    <row r="54" ht="12.75">
      <c r="H54" s="9"/>
    </row>
    <row r="55" ht="12.75">
      <c r="H55" s="9"/>
    </row>
    <row r="56" ht="12.75">
      <c r="H56" s="9"/>
    </row>
    <row r="57" ht="12.75">
      <c r="H57" s="9"/>
    </row>
    <row r="58" ht="12.75">
      <c r="H58" s="9"/>
    </row>
    <row r="59" ht="12.75">
      <c r="H59" s="9"/>
    </row>
    <row r="60" ht="12.75">
      <c r="H60" s="9"/>
    </row>
    <row r="61" ht="12.75">
      <c r="H61" s="9"/>
    </row>
    <row r="62" ht="12.75">
      <c r="H62" s="9"/>
    </row>
    <row r="63" ht="12.75">
      <c r="H63" s="9"/>
    </row>
    <row r="64" ht="12.75">
      <c r="H64" s="9"/>
    </row>
    <row r="65" ht="12.75">
      <c r="H65" s="9"/>
    </row>
    <row r="66" ht="12.75">
      <c r="H66" s="9"/>
    </row>
    <row r="67" ht="12.75">
      <c r="H67" s="9"/>
    </row>
  </sheetData>
  <autoFilter ref="A1:K48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K21" sqref="K21"/>
    </sheetView>
  </sheetViews>
  <sheetFormatPr defaultColWidth="9.140625" defaultRowHeight="12.75"/>
  <cols>
    <col min="1" max="1" width="15.8515625" style="0" customWidth="1"/>
    <col min="2" max="2" width="20.8515625" style="0" customWidth="1"/>
    <col min="3" max="3" width="6.28125" style="0" customWidth="1"/>
    <col min="4" max="4" width="14.421875" style="0" customWidth="1"/>
    <col min="5" max="5" width="4.421875" style="0" customWidth="1"/>
    <col min="7" max="7" width="6.140625" style="0" customWidth="1"/>
    <col min="8" max="8" width="0.85546875" style="0" customWidth="1"/>
    <col min="9" max="9" width="6.8515625" style="0" customWidth="1"/>
    <col min="10" max="10" width="5.8515625" style="0" customWidth="1"/>
    <col min="11" max="11" width="6.7109375" style="0" customWidth="1"/>
  </cols>
  <sheetData>
    <row r="1" spans="1:11" ht="12.75">
      <c r="A1" s="23" t="s">
        <v>0</v>
      </c>
      <c r="B1" s="23" t="s">
        <v>1</v>
      </c>
      <c r="C1" s="23" t="s">
        <v>2</v>
      </c>
      <c r="D1" s="24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3" t="s">
        <v>10</v>
      </c>
    </row>
    <row r="2" spans="1:11" ht="12.75">
      <c r="A2" s="34"/>
      <c r="B2" s="25"/>
      <c r="C2" s="26"/>
      <c r="D2" s="25"/>
      <c r="E2" s="26"/>
      <c r="F2" s="26"/>
      <c r="G2" s="27"/>
      <c r="H2" s="26"/>
      <c r="I2" s="26"/>
      <c r="J2" s="26"/>
      <c r="K2" s="26"/>
    </row>
    <row r="3" spans="1:11" ht="12.75">
      <c r="A3" s="34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2.75">
      <c r="A4" s="34"/>
      <c r="B4" s="28"/>
      <c r="C4" s="29"/>
      <c r="D4" s="30"/>
      <c r="E4" s="26"/>
      <c r="F4" s="26"/>
      <c r="G4" s="26"/>
      <c r="H4" s="26"/>
      <c r="I4" s="26"/>
      <c r="J4" s="26"/>
      <c r="K4" s="26"/>
    </row>
    <row r="5" spans="1:11" ht="12.75">
      <c r="A5" s="34"/>
      <c r="B5" s="28"/>
      <c r="C5" s="29"/>
      <c r="D5" s="29"/>
      <c r="E5" s="26"/>
      <c r="F5" s="26"/>
      <c r="G5" s="27"/>
      <c r="H5" s="26"/>
      <c r="I5" s="26"/>
      <c r="J5" s="26"/>
      <c r="K5" s="26"/>
    </row>
    <row r="6" spans="1:11" ht="12.75">
      <c r="A6" s="34"/>
      <c r="B6" s="28"/>
      <c r="C6" s="29"/>
      <c r="D6" s="29"/>
      <c r="E6" s="26"/>
      <c r="F6" s="26"/>
      <c r="G6" s="27"/>
      <c r="H6" s="26"/>
      <c r="I6" s="26"/>
      <c r="J6" s="26"/>
      <c r="K6" s="26"/>
    </row>
    <row r="7" spans="1:11" ht="12.75">
      <c r="A7" s="34"/>
      <c r="B7" s="35"/>
      <c r="C7" s="29"/>
      <c r="D7" s="29"/>
      <c r="E7" s="29"/>
      <c r="F7" s="29"/>
      <c r="G7" s="29"/>
      <c r="H7" s="26"/>
      <c r="I7" s="26"/>
      <c r="J7" s="26"/>
      <c r="K7" s="26"/>
    </row>
    <row r="8" spans="1:11" ht="12.75">
      <c r="A8" s="34"/>
      <c r="B8" s="36"/>
      <c r="C8" s="31"/>
      <c r="D8" s="31"/>
      <c r="E8" s="31"/>
      <c r="F8" s="31"/>
      <c r="G8" s="31"/>
      <c r="H8" s="26"/>
      <c r="I8" s="26"/>
      <c r="J8" s="26"/>
      <c r="K8" s="26"/>
    </row>
    <row r="9" spans="1:11" ht="12.75">
      <c r="A9" s="34"/>
      <c r="B9" s="28"/>
      <c r="C9" s="26"/>
      <c r="D9" s="25"/>
      <c r="E9" s="26"/>
      <c r="F9" s="26"/>
      <c r="G9" s="27"/>
      <c r="H9" s="26"/>
      <c r="I9" s="26"/>
      <c r="J9" s="26"/>
      <c r="K9" s="26"/>
    </row>
    <row r="10" spans="1:11" ht="12.75">
      <c r="A10" s="34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2.75">
      <c r="A11" s="34"/>
      <c r="B11" s="30"/>
      <c r="C11" s="29"/>
      <c r="D11" s="29"/>
      <c r="E11" s="26"/>
      <c r="F11" s="26"/>
      <c r="G11" s="27"/>
      <c r="H11" s="26"/>
      <c r="I11" s="26"/>
      <c r="J11" s="26"/>
      <c r="K11" s="26"/>
    </row>
    <row r="12" spans="1:11" ht="12.75">
      <c r="A12" s="34"/>
      <c r="B12" s="28"/>
      <c r="C12" s="29"/>
      <c r="D12" s="25"/>
      <c r="E12" s="26"/>
      <c r="F12" s="26"/>
      <c r="G12" s="27"/>
      <c r="H12" s="26"/>
      <c r="I12" s="26"/>
      <c r="J12" s="26"/>
      <c r="K12" s="26"/>
    </row>
    <row r="13" spans="1:11" ht="12.75">
      <c r="A13" s="34"/>
      <c r="B13" s="28"/>
      <c r="C13" s="29"/>
      <c r="D13" s="25"/>
      <c r="E13" s="26"/>
      <c r="F13" s="26"/>
      <c r="G13" s="27"/>
      <c r="H13" s="26"/>
      <c r="I13" s="26"/>
      <c r="J13" s="26"/>
      <c r="K13" s="26"/>
    </row>
    <row r="14" spans="1:11" ht="12.75">
      <c r="A14" s="34"/>
      <c r="B14" s="28"/>
      <c r="C14" s="26"/>
      <c r="D14" s="26"/>
      <c r="E14" s="26"/>
      <c r="F14" s="26"/>
      <c r="G14" s="27"/>
      <c r="H14" s="26"/>
      <c r="I14" s="26"/>
      <c r="J14" s="26"/>
      <c r="K14" s="26"/>
    </row>
    <row r="15" spans="1:11" ht="12.75">
      <c r="A15" s="34"/>
      <c r="B15" s="28"/>
      <c r="C15" s="26"/>
      <c r="D15" s="30"/>
      <c r="E15" s="26"/>
      <c r="F15" s="26"/>
      <c r="G15" s="26"/>
      <c r="H15" s="26"/>
      <c r="I15" s="26"/>
      <c r="J15" s="26"/>
      <c r="K15" s="26"/>
    </row>
    <row r="16" spans="1:12" ht="12.75">
      <c r="A16" s="37"/>
      <c r="B16" s="25"/>
      <c r="C16" s="32"/>
      <c r="D16" s="25"/>
      <c r="E16" s="32"/>
      <c r="F16" s="32"/>
      <c r="G16" s="33"/>
      <c r="H16" s="32"/>
      <c r="I16" s="32"/>
      <c r="J16" s="32"/>
      <c r="K16" s="32"/>
      <c r="L16" s="8"/>
    </row>
    <row r="17" spans="1:11" ht="12.75">
      <c r="A17" s="34"/>
      <c r="B17" s="28"/>
      <c r="C17" s="26"/>
      <c r="D17" s="26"/>
      <c r="E17" s="26"/>
      <c r="F17" s="26"/>
      <c r="G17" s="27"/>
      <c r="H17" s="26"/>
      <c r="I17" s="26"/>
      <c r="J17" s="26"/>
      <c r="K17" s="26"/>
    </row>
    <row r="18" spans="1:11" ht="12.75">
      <c r="A18" s="34"/>
      <c r="B18" s="25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12.75">
      <c r="A19" s="26"/>
      <c r="B19" s="26"/>
      <c r="C19" s="26"/>
      <c r="D19" s="26"/>
      <c r="E19" s="26"/>
      <c r="F19" s="26"/>
      <c r="G19" s="27"/>
      <c r="H19" s="27"/>
      <c r="I19" s="27"/>
      <c r="J19" s="26"/>
      <c r="K19" s="26"/>
    </row>
    <row r="20" spans="9:10" ht="12.75">
      <c r="I20" s="4"/>
      <c r="J20" s="4"/>
    </row>
    <row r="21" spans="1:2" ht="35.25">
      <c r="A21" s="6" t="s">
        <v>11</v>
      </c>
      <c r="B21" s="5"/>
    </row>
    <row r="22" spans="1:2" ht="35.25">
      <c r="A22" s="6" t="s">
        <v>14</v>
      </c>
      <c r="B22" s="5"/>
    </row>
    <row r="23" spans="1:2" ht="35.25">
      <c r="A23" s="6" t="s">
        <v>15</v>
      </c>
      <c r="B23" s="5"/>
    </row>
    <row r="24" spans="1:2" ht="35.25">
      <c r="A24" s="6" t="s">
        <v>16</v>
      </c>
      <c r="B24" s="5"/>
    </row>
    <row r="25" spans="1:2" ht="35.25">
      <c r="A25" s="6" t="s">
        <v>18</v>
      </c>
      <c r="B25" s="5"/>
    </row>
    <row r="26" spans="1:2" ht="35.25">
      <c r="A26" s="6" t="s">
        <v>19</v>
      </c>
      <c r="B26" s="5"/>
    </row>
    <row r="27" spans="1:2" ht="35.25">
      <c r="A27" s="6" t="s">
        <v>21</v>
      </c>
      <c r="B27" s="5"/>
    </row>
    <row r="28" spans="1:2" ht="35.25">
      <c r="A28" s="6" t="s">
        <v>23</v>
      </c>
      <c r="B28" s="5"/>
    </row>
    <row r="29" spans="1:2" ht="35.25">
      <c r="A29" s="6" t="s">
        <v>24</v>
      </c>
      <c r="B29" s="5"/>
    </row>
    <row r="30" spans="1:2" ht="35.25">
      <c r="A30" s="6" t="s">
        <v>25</v>
      </c>
      <c r="B30" s="5"/>
    </row>
    <row r="31" spans="1:2" ht="35.25">
      <c r="A31" s="7" t="s">
        <v>26</v>
      </c>
      <c r="B31" s="5"/>
    </row>
    <row r="32" spans="1:2" ht="35.25">
      <c r="A32" s="6" t="s">
        <v>27</v>
      </c>
      <c r="B32" s="5"/>
    </row>
    <row r="33" spans="1:2" ht="35.25">
      <c r="A33" s="6" t="s">
        <v>28</v>
      </c>
      <c r="B33" s="5"/>
    </row>
  </sheetData>
  <autoFilter ref="A1:K19"/>
  <hyperlinks>
    <hyperlink ref="A21"/>
    <hyperlink ref="A30"/>
    <hyperlink ref="A33"/>
    <hyperlink ref="A27"/>
    <hyperlink ref="A24"/>
    <hyperlink ref="A28"/>
    <hyperlink ref="A23"/>
    <hyperlink ref="A26"/>
    <hyperlink ref="A29"/>
    <hyperlink ref="A25"/>
    <hyperlink ref="A32"/>
    <hyperlink ref="A22"/>
    <hyperlink ref="A31"/>
  </hyperlinks>
  <printOptions/>
  <pageMargins left="0.17" right="0.17" top="0.23" bottom="0.22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Виталя</cp:lastModifiedBy>
  <cp:lastPrinted>2012-10-18T13:24:17Z</cp:lastPrinted>
  <dcterms:created xsi:type="dcterms:W3CDTF">1996-10-08T23:32:33Z</dcterms:created>
  <dcterms:modified xsi:type="dcterms:W3CDTF">2012-10-30T04:24:07Z</dcterms:modified>
  <cp:category/>
  <cp:version/>
  <cp:contentType/>
  <cp:contentStatus/>
</cp:coreProperties>
</file>