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<sst xmlns="http://schemas.openxmlformats.org/spreadsheetml/2006/main" count="145" uniqueCount="92">
  <si>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</si>
  <si>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</si>
  <si>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</si>
  <si>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</si>
  <si>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</si>
  <si>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</si>
  <si>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</si>
  <si>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</si>
  <si>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</si>
  <si>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Onuta</t>
  </si>
  <si>
    <t>54843 Мяч Божья коровка 230мм</t>
  </si>
  <si>
    <t>Оксана33</t>
  </si>
  <si>
    <t xml:space="preserve">72528 Летающая тарелка Машинки </t>
  </si>
  <si>
    <t xml:space="preserve">OV902PW Летающая тарелка Винни Пух т.м."Eolo" </t>
  </si>
  <si>
    <t xml:space="preserve">OV 902 NE Летающая тарелка "Немо" </t>
  </si>
  <si>
    <t>5872 Большая мельница соло</t>
  </si>
  <si>
    <t>52106 Мяч флюминисцентный Винни-Пух 3-D</t>
  </si>
  <si>
    <t>ozheltikova</t>
  </si>
  <si>
    <t>Animal Bouncer - Зебра (1,6 kg)</t>
  </si>
  <si>
    <t>Нюрашка</t>
  </si>
  <si>
    <t>72109 Рюкзак Винни и друзья</t>
  </si>
  <si>
    <t>Микки</t>
  </si>
  <si>
    <t>tati1981</t>
  </si>
  <si>
    <t xml:space="preserve"> R549004 Мяч Лунтик 230 мм</t>
  </si>
  <si>
    <t>54699 Мяч Винни Пух 230мм</t>
  </si>
  <si>
    <t xml:space="preserve"> 52106 Мяч флюминисцентный Винни-Пух 3-D</t>
  </si>
  <si>
    <t>Конфети</t>
  </si>
  <si>
    <t>Konina</t>
  </si>
  <si>
    <t>73104 Палатка в форме купола "Принцессы"</t>
  </si>
  <si>
    <t>ЧАБА</t>
  </si>
  <si>
    <t xml:space="preserve">50268 Насос ручной. </t>
  </si>
  <si>
    <t>86022 Иглы для насосов ручных</t>
  </si>
  <si>
    <t>001rina</t>
  </si>
  <si>
    <t xml:space="preserve"> 72004 Палатка в форме купола "Винни Пух"</t>
  </si>
  <si>
    <t>71004 Палатка в форме купола "Микки Маус Клубзаус"</t>
  </si>
  <si>
    <t>ПРИСТРОЙ</t>
  </si>
  <si>
    <t>палатка Тачки</t>
  </si>
  <si>
    <t>зебра</t>
  </si>
  <si>
    <t>тачки 230</t>
  </si>
  <si>
    <t>палатка человек-паук</t>
  </si>
  <si>
    <t>мяч микки 230</t>
  </si>
  <si>
    <t>пенорезиновый тачки</t>
  </si>
  <si>
    <t>тачки 130</t>
  </si>
  <si>
    <t>Эртран</t>
  </si>
  <si>
    <t>lenenok</t>
  </si>
  <si>
    <t xml:space="preserve">73003 Спальный мешок Принцессы 145х76 см </t>
  </si>
  <si>
    <t>natkaD</t>
  </si>
  <si>
    <t>simpre</t>
  </si>
  <si>
    <t>НАСТЁНЧИК О</t>
  </si>
  <si>
    <t xml:space="preserve">54524 Мяч Тачки 230мм </t>
  </si>
  <si>
    <t xml:space="preserve">54550 Мяч Винни Пух 130мм </t>
  </si>
  <si>
    <t xml:space="preserve">56507 Машинки 75мм пенорезиновый </t>
  </si>
  <si>
    <t xml:space="preserve">Пони надувной 59226 </t>
  </si>
  <si>
    <t>Мяч-попрыгун тигр (со шкуркой), 40см</t>
  </si>
  <si>
    <t>Catberry</t>
  </si>
  <si>
    <t>Нюрочка*</t>
  </si>
  <si>
    <t>65729 Доска для рисования магнитная</t>
  </si>
  <si>
    <t>Катя мама Юры</t>
  </si>
  <si>
    <t xml:space="preserve">59226 НадувноЙ желтый пони </t>
  </si>
  <si>
    <t>5262 Экскаватор актив</t>
  </si>
  <si>
    <t xml:space="preserve">54841Мяч Божья коровка 100 мм </t>
  </si>
  <si>
    <t>Sma21</t>
  </si>
  <si>
    <t xml:space="preserve">30833 Массажный мяч JOHN р-р 9 см </t>
  </si>
  <si>
    <t>72004 Палатка в форме купола "Винни Пух" (если можно то зелёную)</t>
  </si>
  <si>
    <t>виокро</t>
  </si>
  <si>
    <t>50268 Насос ручной</t>
  </si>
  <si>
    <t xml:space="preserve">86022 Иглы для насосов ручных </t>
  </si>
  <si>
    <t>30840 Массажный ролик JOHN р-р 20х7,5 см</t>
  </si>
  <si>
    <t>Винни-Тинни</t>
  </si>
  <si>
    <t xml:space="preserve">Animal Bouncer - Зебра (1,6 kg) </t>
  </si>
  <si>
    <t xml:space="preserve">50066 Насос ручной </t>
  </si>
  <si>
    <t>86022 Иглы для насоса</t>
  </si>
  <si>
    <t>B@gIr@</t>
  </si>
  <si>
    <t xml:space="preserve">59022 Animal Bouncer - Единорог </t>
  </si>
  <si>
    <t>Катерюшечка</t>
  </si>
  <si>
    <t>Палатка тачки</t>
  </si>
  <si>
    <t>Змей воздушный Тачки</t>
  </si>
  <si>
    <t>Мяч флюминисцентный машинки 3-D</t>
  </si>
  <si>
    <t>Мяч Тачки 230мм</t>
  </si>
  <si>
    <t>tweens</t>
  </si>
  <si>
    <t xml:space="preserve">76002 Палатка в форме купола "Приключения Микки" </t>
  </si>
  <si>
    <t xml:space="preserve">71004 Палатка в форме купола "Микки Маус Клубзаус" </t>
  </si>
  <si>
    <t>72004 Палатка в форме купола "Винни Пух"</t>
  </si>
  <si>
    <t>zemlyanika</t>
  </si>
  <si>
    <t>30833 Массажный мяч JOHN р-р 9 см</t>
  </si>
  <si>
    <t>Valen'ka</t>
  </si>
  <si>
    <r>
      <t xml:space="preserve">Надувная Корова </t>
    </r>
    <r>
      <rPr>
        <b/>
        <sz val="11"/>
        <color indexed="8"/>
        <rFont val="Calibri"/>
        <family val="2"/>
      </rPr>
      <t>4шт</t>
    </r>
  </si>
  <si>
    <r>
      <t xml:space="preserve">Далматинец беж. надувной </t>
    </r>
    <r>
      <rPr>
        <b/>
        <sz val="11"/>
        <color indexed="8"/>
        <rFont val="Calibri"/>
        <family val="2"/>
      </rPr>
      <t>4шт</t>
    </r>
  </si>
  <si>
    <r>
      <t xml:space="preserve">Дракончик надувной </t>
    </r>
    <r>
      <rPr>
        <b/>
        <sz val="11"/>
        <color indexed="8"/>
        <rFont val="Calibri"/>
        <family val="2"/>
      </rPr>
      <t>4шт</t>
    </r>
  </si>
  <si>
    <r>
      <t>50066 Насос ручной</t>
    </r>
    <r>
      <rPr>
        <b/>
        <sz val="11"/>
        <color indexed="8"/>
        <rFont val="Calibri"/>
        <family val="2"/>
      </rPr>
      <t xml:space="preserve"> 5шт</t>
    </r>
  </si>
  <si>
    <t xml:space="preserve">Трактор актив с прицепом арт.5229 </t>
  </si>
  <si>
    <t>Грузовик актив арт. 5248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</si>
</sst>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Fill="1" applyAlignment="1">
      <alignment/>
    </xf>
    <xf numFmtId="44" fontId="39" fillId="0" borderId="0" xfId="43" applyFont="1" applyAlignment="1">
      <alignment/>
    </xf>
    <xf numFmtId="8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6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4" fontId="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26" sqref="C126"/>
    </sheetView>
  </sheetViews>
  <sheetFormatPr defaultColWidth="9.140625" defaultRowHeight="15"/>
  <cols>
    <col min="1" max="1" width="19.00390625" style="0" customWidth="1"/>
    <col min="2" max="2" width="62.710937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35.5742187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9" ht="15" thickBot="1">
      <c r="A2" s="4" t="s">
        <v>9</v>
      </c>
      <c r="B2" s="4"/>
      <c r="C2" s="17"/>
      <c r="D2" s="4"/>
      <c r="E2" s="12"/>
      <c r="F2" s="4"/>
      <c r="G2" s="5"/>
      <c r="H2" s="3"/>
      <c r="I2" s="3" t="s">
        <v>35</v>
      </c>
    </row>
    <row r="3" spans="1:9" ht="15" thickTop="1">
      <c r="A3" s="15"/>
      <c r="B3" s="15" t="s">
        <v>10</v>
      </c>
      <c r="C3" s="18">
        <v>60</v>
      </c>
      <c r="D3" s="6"/>
      <c r="E3" s="13"/>
      <c r="F3" s="7"/>
      <c r="G3" s="20"/>
      <c r="H3" s="3"/>
      <c r="I3" s="3"/>
    </row>
    <row r="4" spans="1:9" ht="14.25">
      <c r="A4" s="15"/>
      <c r="B4" s="15"/>
      <c r="D4" s="6"/>
      <c r="E4" s="13"/>
      <c r="F4" s="7"/>
      <c r="G4" s="20"/>
      <c r="H4" s="3">
        <v>1</v>
      </c>
      <c r="I4" s="3" t="s">
        <v>36</v>
      </c>
    </row>
    <row r="5" spans="1:9" ht="14.25">
      <c r="A5" s="8"/>
      <c r="B5" s="9" t="s">
        <v>7</v>
      </c>
      <c r="C5" s="19">
        <f>SUM(C3:C4)</f>
        <v>60</v>
      </c>
      <c r="D5" s="11">
        <f>IF(C5&gt;=1500,C5*1.1,C5*1.15)</f>
        <v>69</v>
      </c>
      <c r="E5" s="14">
        <f>SUM(E3:E4)</f>
        <v>0</v>
      </c>
      <c r="F5" s="10"/>
      <c r="G5" s="21">
        <f>F5-D5-E5</f>
        <v>-69</v>
      </c>
      <c r="H5" s="3">
        <v>0</v>
      </c>
      <c r="I5" s="3" t="s">
        <v>37</v>
      </c>
    </row>
    <row r="6" spans="1:9" ht="15" thickBot="1">
      <c r="A6" s="4" t="s">
        <v>11</v>
      </c>
      <c r="B6" s="4"/>
      <c r="C6" s="17"/>
      <c r="D6" s="4"/>
      <c r="E6" s="12"/>
      <c r="F6" s="4"/>
      <c r="G6" s="5"/>
      <c r="H6" s="3">
        <v>1</v>
      </c>
      <c r="I6" s="3" t="s">
        <v>38</v>
      </c>
    </row>
    <row r="7" spans="1:9" ht="15" thickTop="1">
      <c r="A7" s="15"/>
      <c r="B7" s="15" t="s">
        <v>16</v>
      </c>
      <c r="C7" s="18">
        <v>112.5</v>
      </c>
      <c r="D7" s="6"/>
      <c r="E7" s="13"/>
      <c r="F7" s="7"/>
      <c r="G7" s="20"/>
      <c r="H7" s="3">
        <v>1</v>
      </c>
      <c r="I7" s="3" t="s">
        <v>39</v>
      </c>
    </row>
    <row r="8" spans="1:9" s="3" customFormat="1" ht="14.25">
      <c r="A8" s="15"/>
      <c r="B8" s="15" t="s">
        <v>12</v>
      </c>
      <c r="C8" s="18">
        <v>60.5</v>
      </c>
      <c r="D8" s="6"/>
      <c r="E8" s="13"/>
      <c r="F8" s="7"/>
      <c r="G8" s="20"/>
      <c r="H8" s="3">
        <v>2</v>
      </c>
      <c r="I8" s="3" t="s">
        <v>40</v>
      </c>
    </row>
    <row r="9" spans="1:9" s="3" customFormat="1" ht="14.25">
      <c r="A9" s="15"/>
      <c r="B9" s="15" t="s">
        <v>13</v>
      </c>
      <c r="C9" s="18">
        <v>60.5</v>
      </c>
      <c r="D9" s="6"/>
      <c r="E9" s="13"/>
      <c r="F9" s="7"/>
      <c r="G9" s="20"/>
      <c r="H9" s="3">
        <v>7</v>
      </c>
      <c r="I9" s="3" t="s">
        <v>41</v>
      </c>
    </row>
    <row r="10" spans="1:9" ht="14.25">
      <c r="A10" s="15"/>
      <c r="B10" s="15" t="s">
        <v>14</v>
      </c>
      <c r="C10" s="18">
        <v>60.5</v>
      </c>
      <c r="D10" s="6"/>
      <c r="E10" s="13"/>
      <c r="F10" s="7"/>
      <c r="G10" s="20"/>
      <c r="H10" s="3">
        <v>2</v>
      </c>
      <c r="I10" s="3" t="s">
        <v>42</v>
      </c>
    </row>
    <row r="11" spans="1:7" s="3" customFormat="1" ht="14.25">
      <c r="A11" s="15"/>
      <c r="B11" s="15" t="s">
        <v>20</v>
      </c>
      <c r="C11" s="18">
        <v>131.25</v>
      </c>
      <c r="D11" s="6"/>
      <c r="E11" s="13"/>
      <c r="F11" s="7"/>
      <c r="G11" s="20"/>
    </row>
    <row r="12" spans="1:7" s="3" customFormat="1" ht="14.25">
      <c r="A12" s="15"/>
      <c r="B12" s="23" t="s">
        <v>21</v>
      </c>
      <c r="C12" s="18"/>
      <c r="D12" s="6"/>
      <c r="E12" s="13"/>
      <c r="F12" s="7"/>
      <c r="G12" s="20"/>
    </row>
    <row r="13" spans="1:7" ht="14.25">
      <c r="A13" s="8"/>
      <c r="B13" s="22" t="s">
        <v>15</v>
      </c>
      <c r="C13" s="19"/>
      <c r="D13" s="11"/>
      <c r="E13" s="14"/>
      <c r="F13" s="10"/>
      <c r="G13" s="21"/>
    </row>
    <row r="14" spans="1:7" s="3" customFormat="1" ht="14.25">
      <c r="A14" s="8"/>
      <c r="B14" s="9" t="s">
        <v>7</v>
      </c>
      <c r="C14" s="19">
        <f>SUM(C7:C13)</f>
        <v>425.25</v>
      </c>
      <c r="D14" s="11">
        <f>IF(C14&gt;=1500,C14*1.1,C14*1.15)</f>
        <v>489.03749999999997</v>
      </c>
      <c r="E14" s="14">
        <f>SUM(E12:E13)</f>
        <v>0</v>
      </c>
      <c r="F14" s="10"/>
      <c r="G14" s="21">
        <f>F14-D14-E14</f>
        <v>-489.03749999999997</v>
      </c>
    </row>
    <row r="15" spans="1:7" ht="15" thickBot="1">
      <c r="A15" s="4" t="s">
        <v>17</v>
      </c>
      <c r="B15" s="4"/>
      <c r="C15" s="17"/>
      <c r="D15" s="4"/>
      <c r="E15" s="12"/>
      <c r="F15" s="4"/>
      <c r="G15" s="5"/>
    </row>
    <row r="16" spans="1:7" ht="15" thickTop="1">
      <c r="A16" s="15"/>
      <c r="B16" s="15" t="s">
        <v>18</v>
      </c>
      <c r="C16" s="18">
        <v>436.5</v>
      </c>
      <c r="D16" s="6"/>
      <c r="E16" s="13"/>
      <c r="F16" s="7"/>
      <c r="G16" s="20"/>
    </row>
    <row r="17" spans="1:7" ht="14.25">
      <c r="A17" s="15"/>
      <c r="B17" s="15"/>
      <c r="D17" s="6"/>
      <c r="E17" s="13"/>
      <c r="F17" s="7"/>
      <c r="G17" s="20"/>
    </row>
    <row r="18" spans="1:7" ht="14.25">
      <c r="A18" s="8"/>
      <c r="B18" s="9" t="s">
        <v>7</v>
      </c>
      <c r="C18" s="19">
        <f>SUM(C16:C17)</f>
        <v>436.5</v>
      </c>
      <c r="D18" s="11">
        <f>IF(C18&gt;=1500,C18*1.1,C18*1.15)</f>
        <v>501.97499999999997</v>
      </c>
      <c r="E18" s="14">
        <f>SUM(E16:E17)</f>
        <v>0</v>
      </c>
      <c r="F18" s="10"/>
      <c r="G18" s="21">
        <f>F18-D18-E18</f>
        <v>-501.97499999999997</v>
      </c>
    </row>
    <row r="19" spans="1:7" ht="15" thickBot="1">
      <c r="A19" s="4" t="s">
        <v>19</v>
      </c>
      <c r="B19" s="4"/>
      <c r="C19" s="17"/>
      <c r="D19" s="4"/>
      <c r="E19" s="12"/>
      <c r="F19" s="4"/>
      <c r="G19" s="5"/>
    </row>
    <row r="20" spans="1:7" ht="15" thickTop="1">
      <c r="A20" s="15"/>
      <c r="B20" s="15" t="s">
        <v>18</v>
      </c>
      <c r="C20" s="18">
        <v>436.5</v>
      </c>
      <c r="D20" s="6"/>
      <c r="E20" s="13"/>
      <c r="F20" s="7"/>
      <c r="G20" s="20"/>
    </row>
    <row r="21" spans="1:7" s="3" customFormat="1" ht="14.25">
      <c r="A21" s="15"/>
      <c r="B21" s="15" t="s">
        <v>30</v>
      </c>
      <c r="C21" s="18">
        <v>61.5</v>
      </c>
      <c r="D21" s="6"/>
      <c r="E21" s="13"/>
      <c r="F21" s="7"/>
      <c r="G21" s="20"/>
    </row>
    <row r="22" spans="1:7" ht="14.25">
      <c r="A22" s="15"/>
      <c r="B22" s="15" t="s">
        <v>31</v>
      </c>
      <c r="C22" s="18">
        <v>34</v>
      </c>
      <c r="D22" s="6"/>
      <c r="E22" s="13"/>
      <c r="F22" s="7"/>
      <c r="G22" s="20"/>
    </row>
    <row r="23" spans="1:7" ht="14.25">
      <c r="A23" s="8"/>
      <c r="B23" s="9" t="s">
        <v>7</v>
      </c>
      <c r="C23" s="19">
        <f>SUM(C20:C22)</f>
        <v>532</v>
      </c>
      <c r="D23" s="11">
        <f>IF(C23&gt;=1500,C23*1.1,C23*1.15)</f>
        <v>611.8</v>
      </c>
      <c r="E23" s="14">
        <f>SUM(E20:E22)</f>
        <v>0</v>
      </c>
      <c r="F23" s="10"/>
      <c r="G23" s="21">
        <f>F23-D23-E23</f>
        <v>-611.8</v>
      </c>
    </row>
    <row r="24" spans="1:7" ht="15" thickBot="1">
      <c r="A24" s="4" t="s">
        <v>22</v>
      </c>
      <c r="B24" s="4"/>
      <c r="C24" s="17"/>
      <c r="D24" s="4"/>
      <c r="E24" s="12"/>
      <c r="F24" s="4"/>
      <c r="G24" s="5"/>
    </row>
    <row r="25" spans="1:7" ht="15" thickTop="1">
      <c r="A25" s="15"/>
      <c r="B25" s="15" t="s">
        <v>18</v>
      </c>
      <c r="C25" s="18">
        <v>436.5</v>
      </c>
      <c r="D25" s="6"/>
      <c r="E25" s="13"/>
      <c r="F25" s="7"/>
      <c r="G25" s="20"/>
    </row>
    <row r="26" spans="1:7" s="3" customFormat="1" ht="14.25">
      <c r="A26" s="15"/>
      <c r="B26" s="15" t="s">
        <v>23</v>
      </c>
      <c r="C26" s="18">
        <v>69</v>
      </c>
      <c r="D26" s="6"/>
      <c r="E26" s="13"/>
      <c r="F26" s="7"/>
      <c r="G26" s="20"/>
    </row>
    <row r="27" spans="1:7" s="3" customFormat="1" ht="14.25">
      <c r="A27" s="15"/>
      <c r="B27" s="15" t="s">
        <v>24</v>
      </c>
      <c r="C27" s="18">
        <v>87.5</v>
      </c>
      <c r="D27" s="6"/>
      <c r="E27" s="13"/>
      <c r="F27" s="7"/>
      <c r="G27" s="20"/>
    </row>
    <row r="28" spans="1:7" ht="14.25">
      <c r="A28" s="15"/>
      <c r="B28" s="15" t="s">
        <v>25</v>
      </c>
      <c r="C28" s="18">
        <v>112.5</v>
      </c>
      <c r="D28" s="6"/>
      <c r="E28" s="13"/>
      <c r="F28" s="7"/>
      <c r="G28" s="20"/>
    </row>
    <row r="29" spans="1:7" ht="14.25">
      <c r="A29" s="8"/>
      <c r="B29" s="9" t="s">
        <v>7</v>
      </c>
      <c r="C29" s="19">
        <f>SUM(C25:C28)</f>
        <v>705.5</v>
      </c>
      <c r="D29" s="11">
        <f>IF(C29&gt;=1500,C29*1.1,C29*1.15)</f>
        <v>811.3249999999999</v>
      </c>
      <c r="E29" s="14">
        <f>SUM(E25:E28)</f>
        <v>0</v>
      </c>
      <c r="F29" s="10"/>
      <c r="G29" s="21">
        <f>F29-D29-E29</f>
        <v>-811.3249999999999</v>
      </c>
    </row>
    <row r="30" spans="1:7" ht="15" thickBot="1">
      <c r="A30" s="4" t="s">
        <v>26</v>
      </c>
      <c r="B30" s="4"/>
      <c r="C30" s="17"/>
      <c r="D30" s="4"/>
      <c r="E30" s="12"/>
      <c r="F30" s="4"/>
      <c r="G30" s="5"/>
    </row>
    <row r="31" spans="1:7" ht="15" thickTop="1">
      <c r="A31" s="15"/>
      <c r="B31" s="15" t="s">
        <v>20</v>
      </c>
      <c r="C31" s="18">
        <v>131.25</v>
      </c>
      <c r="D31" s="6"/>
      <c r="E31" s="13"/>
      <c r="F31" s="7"/>
      <c r="G31" s="20"/>
    </row>
    <row r="32" spans="1:7" ht="14.25">
      <c r="A32" s="15"/>
      <c r="B32" s="15" t="s">
        <v>20</v>
      </c>
      <c r="C32" s="18">
        <v>131.25</v>
      </c>
      <c r="D32" s="6"/>
      <c r="E32" s="13"/>
      <c r="F32" s="7"/>
      <c r="G32" s="20"/>
    </row>
    <row r="33" spans="1:7" ht="14.25">
      <c r="A33" s="8"/>
      <c r="B33" s="9" t="s">
        <v>7</v>
      </c>
      <c r="C33" s="19">
        <f>SUM(C31:C32)</f>
        <v>262.5</v>
      </c>
      <c r="D33" s="11">
        <f>IF(C33&gt;=1500,C33*1.1,C33*1.15)</f>
        <v>301.875</v>
      </c>
      <c r="E33" s="14">
        <f>SUM(E31:E32)</f>
        <v>0</v>
      </c>
      <c r="F33" s="10"/>
      <c r="G33" s="21">
        <f>F33-D33-E33</f>
        <v>-301.875</v>
      </c>
    </row>
    <row r="34" spans="1:7" ht="15" thickBot="1">
      <c r="A34" s="4" t="s">
        <v>27</v>
      </c>
      <c r="B34" s="4"/>
      <c r="C34" s="17"/>
      <c r="D34" s="4"/>
      <c r="E34" s="12"/>
      <c r="F34" s="4"/>
      <c r="G34" s="5"/>
    </row>
    <row r="35" spans="1:7" ht="15" thickTop="1">
      <c r="A35" s="15"/>
      <c r="B35" s="15" t="s">
        <v>28</v>
      </c>
      <c r="C35" s="18">
        <v>664</v>
      </c>
      <c r="D35" s="6"/>
      <c r="E35" s="13"/>
      <c r="F35" s="7"/>
      <c r="G35" s="20"/>
    </row>
    <row r="36" spans="1:7" ht="14.25">
      <c r="A36" s="15"/>
      <c r="B36" s="15"/>
      <c r="D36" s="6"/>
      <c r="E36" s="13"/>
      <c r="F36" s="7"/>
      <c r="G36" s="20"/>
    </row>
    <row r="37" spans="1:7" ht="14.25">
      <c r="A37" s="8"/>
      <c r="B37" s="9" t="s">
        <v>7</v>
      </c>
      <c r="C37" s="19">
        <f>SUM(C35:C36)</f>
        <v>664</v>
      </c>
      <c r="D37" s="11">
        <f>IF(C37&gt;=1500,C37*1.1,C37*1.15)</f>
        <v>763.5999999999999</v>
      </c>
      <c r="E37" s="14">
        <f>SUM(E35:E36)</f>
        <v>0</v>
      </c>
      <c r="F37" s="10"/>
      <c r="G37" s="21">
        <f>F37-D37-E37</f>
        <v>-763.5999999999999</v>
      </c>
    </row>
    <row r="38" spans="1:7" ht="15" thickBot="1">
      <c r="A38" s="4" t="s">
        <v>29</v>
      </c>
      <c r="B38" s="4"/>
      <c r="C38" s="17"/>
      <c r="D38" s="4"/>
      <c r="E38" s="12"/>
      <c r="F38" s="4"/>
      <c r="G38" s="5"/>
    </row>
    <row r="39" spans="1:7" ht="15" thickTop="1">
      <c r="A39" s="15"/>
      <c r="B39" s="15" t="s">
        <v>18</v>
      </c>
      <c r="C39" s="18">
        <v>436.5</v>
      </c>
      <c r="D39" s="6"/>
      <c r="E39" s="13"/>
      <c r="F39" s="7"/>
      <c r="G39" s="20"/>
    </row>
    <row r="40" spans="1:7" ht="14.25">
      <c r="A40" s="15"/>
      <c r="B40" s="15" t="s">
        <v>18</v>
      </c>
      <c r="C40" s="18">
        <v>436.5</v>
      </c>
      <c r="D40" s="6"/>
      <c r="E40" s="13"/>
      <c r="F40" s="7"/>
      <c r="G40" s="20"/>
    </row>
    <row r="41" spans="1:7" ht="14.25">
      <c r="A41" s="8"/>
      <c r="B41" s="9" t="s">
        <v>7</v>
      </c>
      <c r="C41" s="19">
        <f>SUM(C39:C40)</f>
        <v>873</v>
      </c>
      <c r="D41" s="11">
        <f>IF(C41&gt;=1500,C41*1.1,C41*1.15)</f>
        <v>1003.9499999999999</v>
      </c>
      <c r="E41" s="14">
        <f>SUM(E39:E40)</f>
        <v>0</v>
      </c>
      <c r="F41" s="10"/>
      <c r="G41" s="21">
        <f>F41-D41-E41</f>
        <v>-1003.9499999999999</v>
      </c>
    </row>
    <row r="42" spans="1:7" ht="15" thickBot="1">
      <c r="A42" s="4" t="s">
        <v>32</v>
      </c>
      <c r="B42" s="4"/>
      <c r="C42" s="17"/>
      <c r="D42" s="4"/>
      <c r="E42" s="12"/>
      <c r="F42" s="4"/>
      <c r="G42" s="5"/>
    </row>
    <row r="43" spans="1:7" ht="15" thickTop="1">
      <c r="A43" s="15"/>
      <c r="B43" s="15" t="s">
        <v>33</v>
      </c>
      <c r="C43" s="18">
        <v>664</v>
      </c>
      <c r="D43" s="6"/>
      <c r="E43" s="13"/>
      <c r="F43" s="7"/>
      <c r="G43" s="20"/>
    </row>
    <row r="44" spans="1:7" s="28" customFormat="1" ht="14.25">
      <c r="A44" s="23"/>
      <c r="B44" s="23" t="s">
        <v>34</v>
      </c>
      <c r="C44" s="24"/>
      <c r="D44" s="25"/>
      <c r="E44" s="25"/>
      <c r="F44" s="26"/>
      <c r="G44" s="27"/>
    </row>
    <row r="45" spans="1:7" ht="14.25">
      <c r="A45" s="8"/>
      <c r="B45" s="9" t="s">
        <v>7</v>
      </c>
      <c r="C45" s="19">
        <f>SUM(C43:C44)</f>
        <v>664</v>
      </c>
      <c r="D45" s="11">
        <f>IF(C45&gt;=1500,C45*1.1,C45*1.15)</f>
        <v>763.5999999999999</v>
      </c>
      <c r="E45" s="14">
        <f>SUM(E43:E44)</f>
        <v>0</v>
      </c>
      <c r="F45" s="10"/>
      <c r="G45" s="21">
        <f>F45-D45-E45</f>
        <v>-763.5999999999999</v>
      </c>
    </row>
    <row r="46" spans="1:7" ht="15" thickBot="1">
      <c r="A46" s="4" t="s">
        <v>43</v>
      </c>
      <c r="B46" s="4"/>
      <c r="C46" s="17"/>
      <c r="D46" s="4"/>
      <c r="E46" s="12"/>
      <c r="F46" s="4"/>
      <c r="G46" s="5"/>
    </row>
    <row r="47" spans="1:7" ht="15" thickTop="1">
      <c r="A47" s="15"/>
      <c r="B47" s="15" t="s">
        <v>33</v>
      </c>
      <c r="C47" s="18">
        <v>664</v>
      </c>
      <c r="D47" s="6"/>
      <c r="E47" s="13"/>
      <c r="F47" s="7"/>
      <c r="G47" s="20"/>
    </row>
    <row r="48" spans="1:7" s="3" customFormat="1" ht="14.25">
      <c r="A48" s="15"/>
      <c r="B48" s="15" t="s">
        <v>18</v>
      </c>
      <c r="C48" s="18"/>
      <c r="D48" s="6"/>
      <c r="E48" s="13"/>
      <c r="F48" s="7"/>
      <c r="G48" s="20"/>
    </row>
    <row r="49" spans="1:7" ht="14.25">
      <c r="A49" s="15"/>
      <c r="B49" s="15" t="s">
        <v>18</v>
      </c>
      <c r="D49" s="6"/>
      <c r="E49" s="13"/>
      <c r="F49" s="7"/>
      <c r="G49" s="20"/>
    </row>
    <row r="50" spans="1:7" ht="14.25">
      <c r="A50" s="8"/>
      <c r="B50" s="9" t="s">
        <v>7</v>
      </c>
      <c r="C50" s="19">
        <f>SUM(C47:C49)</f>
        <v>664</v>
      </c>
      <c r="D50" s="11">
        <f>IF(C50&gt;=1500,C50*1.1,C50*1.15)</f>
        <v>763.5999999999999</v>
      </c>
      <c r="E50" s="14">
        <f>SUM(E47:E49)</f>
        <v>0</v>
      </c>
      <c r="F50" s="10"/>
      <c r="G50" s="21">
        <f>F50-D50-E50</f>
        <v>-763.5999999999999</v>
      </c>
    </row>
    <row r="51" spans="1:7" ht="15" thickBot="1">
      <c r="A51" s="4" t="s">
        <v>44</v>
      </c>
      <c r="B51" s="4"/>
      <c r="C51" s="17"/>
      <c r="D51" s="4"/>
      <c r="E51" s="12"/>
      <c r="F51" s="4"/>
      <c r="G51" s="5"/>
    </row>
    <row r="52" spans="1:7" s="3" customFormat="1" ht="15" thickTop="1">
      <c r="A52" s="15"/>
      <c r="B52" s="15" t="s">
        <v>45</v>
      </c>
      <c r="C52" s="18">
        <v>723.75</v>
      </c>
      <c r="D52" s="6"/>
      <c r="E52" s="13"/>
      <c r="F52" s="7"/>
      <c r="G52" s="20"/>
    </row>
    <row r="53" spans="1:7" s="3" customFormat="1" ht="14.25">
      <c r="A53" s="15"/>
      <c r="B53" s="15" t="s">
        <v>18</v>
      </c>
      <c r="C53" s="18">
        <v>436.5</v>
      </c>
      <c r="D53" s="6"/>
      <c r="E53" s="13"/>
      <c r="F53" s="7"/>
      <c r="G53" s="20"/>
    </row>
    <row r="54" spans="1:7" ht="14.25">
      <c r="A54" s="15"/>
      <c r="B54" s="15" t="s">
        <v>56</v>
      </c>
      <c r="D54" s="6"/>
      <c r="E54" s="13"/>
      <c r="F54" s="7"/>
      <c r="G54" s="20"/>
    </row>
    <row r="55" spans="1:7" s="3" customFormat="1" ht="14.25">
      <c r="A55" s="15"/>
      <c r="B55" s="15" t="s">
        <v>90</v>
      </c>
      <c r="C55" s="18"/>
      <c r="D55" s="6"/>
      <c r="E55" s="13"/>
      <c r="F55" s="7"/>
      <c r="G55" s="20"/>
    </row>
    <row r="56" spans="1:7" s="28" customFormat="1" ht="14.25">
      <c r="A56" s="23"/>
      <c r="B56" s="23" t="s">
        <v>91</v>
      </c>
      <c r="C56" s="24"/>
      <c r="D56" s="25"/>
      <c r="E56" s="25"/>
      <c r="F56" s="26"/>
      <c r="G56" s="27"/>
    </row>
    <row r="57" spans="1:7" ht="14.25">
      <c r="A57" s="8"/>
      <c r="B57" s="9" t="s">
        <v>7</v>
      </c>
      <c r="C57" s="19">
        <f>SUM(C52:C54)</f>
        <v>1160.25</v>
      </c>
      <c r="D57" s="11">
        <f>IF(C57&gt;=1500,C57*1.1,C57*1.15)</f>
        <v>1334.2875</v>
      </c>
      <c r="E57" s="14">
        <f>SUM(E52:E54)</f>
        <v>0</v>
      </c>
      <c r="F57" s="10"/>
      <c r="G57" s="21">
        <f>F57-D57-E57</f>
        <v>-1334.2875</v>
      </c>
    </row>
    <row r="58" spans="1:7" ht="15" thickBot="1">
      <c r="A58" s="4" t="s">
        <v>46</v>
      </c>
      <c r="B58" s="4"/>
      <c r="C58" s="17"/>
      <c r="D58" s="4"/>
      <c r="E58" s="12"/>
      <c r="F58" s="4"/>
      <c r="G58" s="5"/>
    </row>
    <row r="59" spans="1:7" ht="15" thickTop="1">
      <c r="A59" s="15"/>
      <c r="B59" s="15" t="s">
        <v>18</v>
      </c>
      <c r="C59" s="18">
        <v>436.5</v>
      </c>
      <c r="D59" s="6"/>
      <c r="E59" s="13"/>
      <c r="F59" s="7"/>
      <c r="G59" s="20"/>
    </row>
    <row r="60" spans="1:7" ht="14.25">
      <c r="A60" s="15"/>
      <c r="B60" s="15"/>
      <c r="D60" s="6"/>
      <c r="E60" s="13"/>
      <c r="F60" s="7"/>
      <c r="G60" s="20"/>
    </row>
    <row r="61" spans="1:7" ht="14.25">
      <c r="A61" s="8"/>
      <c r="B61" s="9" t="s">
        <v>7</v>
      </c>
      <c r="C61" s="19">
        <f>SUM(C59:C60)</f>
        <v>436.5</v>
      </c>
      <c r="D61" s="11">
        <f>IF(C61&gt;=1500,C61*1.1,C61*1.15)</f>
        <v>501.97499999999997</v>
      </c>
      <c r="E61" s="14">
        <f>SUM(E59:E60)</f>
        <v>0</v>
      </c>
      <c r="F61" s="10"/>
      <c r="G61" s="21">
        <f>F61-D61-E61</f>
        <v>-501.97499999999997</v>
      </c>
    </row>
    <row r="62" spans="1:7" ht="15" thickBot="1">
      <c r="A62" s="4" t="s">
        <v>47</v>
      </c>
      <c r="B62" s="4"/>
      <c r="C62" s="17"/>
      <c r="D62" s="4"/>
      <c r="E62" s="12"/>
      <c r="F62" s="4"/>
      <c r="G62" s="5"/>
    </row>
    <row r="63" spans="1:7" ht="15" thickTop="1">
      <c r="A63" s="15"/>
      <c r="B63" s="15" t="s">
        <v>18</v>
      </c>
      <c r="C63" s="18">
        <v>436.5</v>
      </c>
      <c r="D63" s="6"/>
      <c r="E63" s="13"/>
      <c r="F63" s="7"/>
      <c r="G63" s="20"/>
    </row>
    <row r="64" spans="1:7" ht="14.25">
      <c r="A64" s="15"/>
      <c r="B64" s="15"/>
      <c r="D64" s="6"/>
      <c r="E64" s="13"/>
      <c r="F64" s="7"/>
      <c r="G64" s="20"/>
    </row>
    <row r="65" spans="1:7" ht="14.25">
      <c r="A65" s="8"/>
      <c r="B65" s="9" t="s">
        <v>7</v>
      </c>
      <c r="C65" s="19">
        <f>SUM(C63:C64)</f>
        <v>436.5</v>
      </c>
      <c r="D65" s="11">
        <f>IF(C65&gt;=1500,C65*1.1,C65*1.15)</f>
        <v>501.97499999999997</v>
      </c>
      <c r="E65" s="14">
        <f>SUM(E63:E64)</f>
        <v>0</v>
      </c>
      <c r="F65" s="10"/>
      <c r="G65" s="21">
        <f>F65-D65-E65</f>
        <v>-501.97499999999997</v>
      </c>
    </row>
    <row r="66" spans="1:7" ht="15" thickBot="1">
      <c r="A66" s="4" t="s">
        <v>48</v>
      </c>
      <c r="B66" s="4"/>
      <c r="C66" s="17"/>
      <c r="D66" s="4"/>
      <c r="E66" s="12"/>
      <c r="F66" s="4"/>
      <c r="G66" s="5"/>
    </row>
    <row r="67" spans="1:7" ht="15" thickTop="1">
      <c r="A67" s="15"/>
      <c r="B67" s="15" t="s">
        <v>49</v>
      </c>
      <c r="C67" s="18">
        <v>87.5</v>
      </c>
      <c r="D67" s="6"/>
      <c r="E67" s="13"/>
      <c r="F67" s="7"/>
      <c r="G67" s="20"/>
    </row>
    <row r="68" spans="1:7" s="3" customFormat="1" ht="14.25">
      <c r="A68" s="15"/>
      <c r="B68" s="15" t="s">
        <v>50</v>
      </c>
      <c r="C68" s="18">
        <v>63.5</v>
      </c>
      <c r="D68" s="6"/>
      <c r="E68" s="13"/>
      <c r="F68" s="7"/>
      <c r="G68" s="20"/>
    </row>
    <row r="69" spans="1:7" s="3" customFormat="1" ht="14.25">
      <c r="A69" s="15"/>
      <c r="B69" s="15" t="s">
        <v>51</v>
      </c>
      <c r="C69" s="18">
        <v>50</v>
      </c>
      <c r="D69" s="6"/>
      <c r="E69" s="13"/>
      <c r="F69" s="7"/>
      <c r="G69" s="20"/>
    </row>
    <row r="70" spans="1:7" s="3" customFormat="1" ht="14.25">
      <c r="A70" s="15"/>
      <c r="B70" s="15" t="s">
        <v>52</v>
      </c>
      <c r="C70" s="18">
        <v>436.5</v>
      </c>
      <c r="D70" s="6"/>
      <c r="E70" s="13"/>
      <c r="F70" s="7"/>
      <c r="G70" s="20"/>
    </row>
    <row r="71" spans="1:7" ht="14.25">
      <c r="A71" s="15"/>
      <c r="B71" s="15" t="s">
        <v>53</v>
      </c>
      <c r="C71" s="18">
        <v>524</v>
      </c>
      <c r="D71" s="6"/>
      <c r="E71" s="13"/>
      <c r="F71" s="7"/>
      <c r="G71" s="20"/>
    </row>
    <row r="72" spans="1:7" s="3" customFormat="1" ht="14.25">
      <c r="A72" s="15"/>
      <c r="B72" s="15" t="s">
        <v>51</v>
      </c>
      <c r="C72" s="18">
        <v>50</v>
      </c>
      <c r="D72" s="6"/>
      <c r="E72" s="13"/>
      <c r="F72" s="7"/>
      <c r="G72" s="20"/>
    </row>
    <row r="73" spans="1:7" s="3" customFormat="1" ht="14.25">
      <c r="A73" s="15"/>
      <c r="B73" s="15" t="s">
        <v>62</v>
      </c>
      <c r="C73" s="18">
        <v>36</v>
      </c>
      <c r="D73" s="6"/>
      <c r="E73" s="13"/>
      <c r="F73" s="7"/>
      <c r="G73" s="20"/>
    </row>
    <row r="74" spans="1:7" s="3" customFormat="1" ht="14.25">
      <c r="A74" s="15"/>
      <c r="B74" s="15" t="s">
        <v>63</v>
      </c>
      <c r="C74" s="18">
        <v>664</v>
      </c>
      <c r="D74" s="6"/>
      <c r="E74" s="13"/>
      <c r="F74" s="7"/>
      <c r="G74" s="20"/>
    </row>
    <row r="75" spans="1:7" ht="14.25">
      <c r="A75" s="8"/>
      <c r="B75" s="9" t="s">
        <v>7</v>
      </c>
      <c r="C75" s="19">
        <f>SUM(C67:C74)</f>
        <v>1911.5</v>
      </c>
      <c r="D75" s="11">
        <f>IF(C75&gt;=1500,C75*1.1,C75*1.15)</f>
        <v>2102.65</v>
      </c>
      <c r="E75" s="14">
        <f>SUM(E67:E71)</f>
        <v>0</v>
      </c>
      <c r="F75" s="10"/>
      <c r="G75" s="21">
        <f>F75-D75-E75</f>
        <v>-2102.65</v>
      </c>
    </row>
    <row r="76" spans="1:7" ht="15" thickBot="1">
      <c r="A76" s="4" t="s">
        <v>54</v>
      </c>
      <c r="B76" s="4"/>
      <c r="C76" s="17"/>
      <c r="D76" s="4"/>
      <c r="E76" s="12"/>
      <c r="F76" s="4"/>
      <c r="G76" s="5"/>
    </row>
    <row r="77" spans="1:7" ht="15" thickTop="1">
      <c r="A77" s="15"/>
      <c r="B77" s="15" t="s">
        <v>18</v>
      </c>
      <c r="C77" s="18">
        <v>436.5</v>
      </c>
      <c r="D77" s="6"/>
      <c r="E77" s="13"/>
      <c r="F77" s="7"/>
      <c r="G77" s="20"/>
    </row>
    <row r="78" spans="1:7" ht="14.25">
      <c r="A78" s="15"/>
      <c r="B78" s="15"/>
      <c r="D78" s="6"/>
      <c r="E78" s="13"/>
      <c r="F78" s="7"/>
      <c r="G78" s="20"/>
    </row>
    <row r="79" spans="1:7" ht="14.25">
      <c r="A79" s="8"/>
      <c r="B79" s="9" t="s">
        <v>7</v>
      </c>
      <c r="C79" s="19">
        <f>SUM(C77:C78)</f>
        <v>436.5</v>
      </c>
      <c r="D79" s="11">
        <f>IF(C79&gt;=1500,C79*1.1,C79*1.15)</f>
        <v>501.97499999999997</v>
      </c>
      <c r="E79" s="14">
        <f>SUM(E77:E78)</f>
        <v>0</v>
      </c>
      <c r="F79" s="10"/>
      <c r="G79" s="21">
        <f>F79-D79-E79</f>
        <v>-501.97499999999997</v>
      </c>
    </row>
    <row r="80" spans="1:7" ht="15" thickBot="1">
      <c r="A80" s="4" t="s">
        <v>55</v>
      </c>
      <c r="B80" s="4"/>
      <c r="C80" s="17"/>
      <c r="D80" s="4"/>
      <c r="E80" s="12"/>
      <c r="F80" s="4"/>
      <c r="G80" s="5"/>
    </row>
    <row r="81" spans="1:7" ht="15" thickTop="1">
      <c r="A81" s="15"/>
      <c r="B81" s="15" t="s">
        <v>52</v>
      </c>
      <c r="C81" s="18">
        <v>436.5</v>
      </c>
      <c r="D81" s="6"/>
      <c r="E81" s="13"/>
      <c r="F81" s="7"/>
      <c r="G81" s="20"/>
    </row>
    <row r="82" spans="1:7" ht="14.25">
      <c r="A82" s="15"/>
      <c r="B82" s="15"/>
      <c r="D82" s="6"/>
      <c r="E82" s="13"/>
      <c r="F82" s="7"/>
      <c r="G82" s="20"/>
    </row>
    <row r="83" spans="1:7" ht="14.25">
      <c r="A83" s="8"/>
      <c r="B83" s="9" t="s">
        <v>7</v>
      </c>
      <c r="C83" s="19">
        <f>SUM(C81:C82)</f>
        <v>436.5</v>
      </c>
      <c r="D83" s="11">
        <f>IF(C83&gt;=1500,C83*1.1,C83*1.15)</f>
        <v>501.97499999999997</v>
      </c>
      <c r="E83" s="14">
        <f>SUM(E81:E82)</f>
        <v>0</v>
      </c>
      <c r="F83" s="10"/>
      <c r="G83" s="21">
        <f>F83-D83-E83</f>
        <v>-501.97499999999997</v>
      </c>
    </row>
    <row r="84" spans="1:7" ht="15" thickBot="1">
      <c r="A84" s="4" t="s">
        <v>57</v>
      </c>
      <c r="B84" s="4"/>
      <c r="C84" s="17"/>
      <c r="D84" s="4"/>
      <c r="E84" s="12"/>
      <c r="F84" s="4"/>
      <c r="G84" s="5"/>
    </row>
    <row r="85" spans="1:7" ht="15" thickTop="1">
      <c r="A85" s="15"/>
      <c r="B85" s="15" t="s">
        <v>58</v>
      </c>
      <c r="C85" s="18">
        <v>436.5</v>
      </c>
      <c r="D85" s="6"/>
      <c r="E85" s="13"/>
      <c r="F85" s="7"/>
      <c r="G85" s="20"/>
    </row>
    <row r="86" spans="1:7" s="3" customFormat="1" ht="14.25">
      <c r="A86" s="15"/>
      <c r="B86" s="15" t="s">
        <v>30</v>
      </c>
      <c r="C86" s="18">
        <v>61.5</v>
      </c>
      <c r="D86" s="6"/>
      <c r="E86" s="13"/>
      <c r="F86" s="7"/>
      <c r="G86" s="20"/>
    </row>
    <row r="87" spans="1:7" s="3" customFormat="1" ht="14.25">
      <c r="A87" s="15"/>
      <c r="B87" s="15" t="s">
        <v>31</v>
      </c>
      <c r="C87" s="18">
        <v>34</v>
      </c>
      <c r="D87" s="6"/>
      <c r="E87" s="13"/>
      <c r="F87" s="7"/>
      <c r="G87" s="20"/>
    </row>
    <row r="88" spans="1:7" s="3" customFormat="1" ht="14.25">
      <c r="A88" s="15"/>
      <c r="B88" s="15" t="s">
        <v>59</v>
      </c>
      <c r="C88" s="18">
        <v>290.19</v>
      </c>
      <c r="D88" s="6"/>
      <c r="E88" s="13"/>
      <c r="F88" s="7"/>
      <c r="G88" s="20"/>
    </row>
    <row r="89" spans="1:7" ht="14.25">
      <c r="A89" s="15"/>
      <c r="B89" s="15" t="s">
        <v>60</v>
      </c>
      <c r="C89" s="18">
        <v>72.2</v>
      </c>
      <c r="D89" s="6"/>
      <c r="E89" s="13"/>
      <c r="F89" s="7"/>
      <c r="G89" s="20"/>
    </row>
    <row r="90" spans="1:7" ht="14.25">
      <c r="A90" s="8"/>
      <c r="B90" s="9" t="s">
        <v>7</v>
      </c>
      <c r="C90" s="19">
        <f>SUM(C85:C89)</f>
        <v>894.3900000000001</v>
      </c>
      <c r="D90" s="11">
        <f>IF(C90&gt;=1500,C90*1.1,C90*1.15)</f>
        <v>1028.5485</v>
      </c>
      <c r="E90" s="14">
        <f>SUM(E85:E89)</f>
        <v>0</v>
      </c>
      <c r="F90" s="10"/>
      <c r="G90" s="21">
        <f>F90-D90-E90</f>
        <v>-1028.5485</v>
      </c>
    </row>
    <row r="91" spans="1:7" ht="15" thickBot="1">
      <c r="A91" s="4" t="s">
        <v>61</v>
      </c>
      <c r="B91" s="4"/>
      <c r="C91" s="17"/>
      <c r="D91" s="4"/>
      <c r="E91" s="12"/>
      <c r="F91" s="4"/>
      <c r="G91" s="5"/>
    </row>
    <row r="92" spans="1:7" ht="15" thickTop="1">
      <c r="A92" s="15"/>
      <c r="B92" s="15" t="s">
        <v>53</v>
      </c>
      <c r="C92" s="18">
        <v>524</v>
      </c>
      <c r="D92" s="6"/>
      <c r="E92" s="13"/>
      <c r="F92" s="7"/>
      <c r="G92" s="20"/>
    </row>
    <row r="93" spans="1:7" ht="14.25">
      <c r="A93" s="15"/>
      <c r="B93" s="15"/>
      <c r="D93" s="6"/>
      <c r="E93" s="13"/>
      <c r="F93" s="7"/>
      <c r="G93" s="20"/>
    </row>
    <row r="94" spans="1:7" ht="14.25">
      <c r="A94" s="8"/>
      <c r="B94" s="9" t="s">
        <v>7</v>
      </c>
      <c r="C94" s="19">
        <f>SUM(C92:C93)</f>
        <v>524</v>
      </c>
      <c r="D94" s="11">
        <f>IF(C94&gt;=1500,C94*1.1,C94*1.15)</f>
        <v>602.5999999999999</v>
      </c>
      <c r="E94" s="14">
        <f>SUM(E92:E93)</f>
        <v>0</v>
      </c>
      <c r="F94" s="10"/>
      <c r="G94" s="21">
        <f>F94-D94-E94</f>
        <v>-602.5999999999999</v>
      </c>
    </row>
    <row r="95" spans="1:7" ht="15" thickBot="1">
      <c r="A95" s="4" t="s">
        <v>64</v>
      </c>
      <c r="B95" s="4"/>
      <c r="C95" s="17"/>
      <c r="D95" s="4"/>
      <c r="E95" s="12"/>
      <c r="F95" s="4"/>
      <c r="G95" s="5"/>
    </row>
    <row r="96" spans="1:7" ht="15" thickTop="1">
      <c r="A96" s="15"/>
      <c r="B96" s="15" t="s">
        <v>65</v>
      </c>
      <c r="C96" s="18">
        <v>61.5</v>
      </c>
      <c r="D96" s="6"/>
      <c r="E96" s="13"/>
      <c r="F96" s="7"/>
      <c r="G96" s="20"/>
    </row>
    <row r="97" spans="1:7" s="3" customFormat="1" ht="14.25">
      <c r="A97" s="15"/>
      <c r="B97" s="15" t="s">
        <v>66</v>
      </c>
      <c r="C97" s="18">
        <v>34</v>
      </c>
      <c r="D97" s="6"/>
      <c r="E97" s="13"/>
      <c r="F97" s="7"/>
      <c r="G97" s="20"/>
    </row>
    <row r="98" spans="1:7" ht="14.25">
      <c r="A98" s="15"/>
      <c r="B98" s="15" t="s">
        <v>67</v>
      </c>
      <c r="D98" s="6"/>
      <c r="E98" s="13"/>
      <c r="F98" s="7"/>
      <c r="G98" s="20"/>
    </row>
    <row r="99" spans="1:7" ht="14.25">
      <c r="A99" s="8"/>
      <c r="B99" s="9" t="s">
        <v>7</v>
      </c>
      <c r="C99" s="19">
        <f>SUM(C96:C98)</f>
        <v>95.5</v>
      </c>
      <c r="D99" s="11">
        <f>IF(C99&gt;=1500,C99*1.1,C99*1.15)</f>
        <v>109.82499999999999</v>
      </c>
      <c r="E99" s="14">
        <f>SUM(E96:E98)</f>
        <v>0</v>
      </c>
      <c r="F99" s="10"/>
      <c r="G99" s="21">
        <f>F99-D99-E99</f>
        <v>-109.82499999999999</v>
      </c>
    </row>
    <row r="100" spans="1:7" ht="15" thickBot="1">
      <c r="A100" s="4" t="s">
        <v>68</v>
      </c>
      <c r="B100" s="4"/>
      <c r="C100" s="17"/>
      <c r="D100" s="4"/>
      <c r="E100" s="12"/>
      <c r="F100" s="4"/>
      <c r="G100" s="5"/>
    </row>
    <row r="101" spans="1:7" ht="15" thickTop="1">
      <c r="A101" s="15"/>
      <c r="B101" s="15" t="s">
        <v>69</v>
      </c>
      <c r="C101" s="18">
        <v>436.5</v>
      </c>
      <c r="D101" s="6"/>
      <c r="E101" s="13"/>
      <c r="F101" s="7"/>
      <c r="G101" s="20"/>
    </row>
    <row r="102" spans="1:7" s="3" customFormat="1" ht="14.25">
      <c r="A102" s="15"/>
      <c r="B102" s="15" t="s">
        <v>49</v>
      </c>
      <c r="C102" s="18">
        <v>87.5</v>
      </c>
      <c r="D102" s="6"/>
      <c r="E102" s="13"/>
      <c r="F102" s="7"/>
      <c r="G102" s="20"/>
    </row>
    <row r="103" spans="1:7" s="3" customFormat="1" ht="14.25">
      <c r="A103" s="15"/>
      <c r="B103" s="15" t="s">
        <v>50</v>
      </c>
      <c r="C103" s="18">
        <v>63.5</v>
      </c>
      <c r="D103" s="6"/>
      <c r="E103" s="13"/>
      <c r="F103" s="7"/>
      <c r="G103" s="20"/>
    </row>
    <row r="104" spans="1:7" s="3" customFormat="1" ht="14.25">
      <c r="A104" s="15"/>
      <c r="B104" s="15" t="s">
        <v>70</v>
      </c>
      <c r="C104" s="18">
        <v>61.5</v>
      </c>
      <c r="D104" s="6"/>
      <c r="E104" s="13"/>
      <c r="F104" s="7"/>
      <c r="G104" s="20"/>
    </row>
    <row r="105" spans="1:7" ht="14.25">
      <c r="A105" s="15"/>
      <c r="B105" s="15" t="s">
        <v>71</v>
      </c>
      <c r="C105" s="18">
        <v>34</v>
      </c>
      <c r="D105" s="6"/>
      <c r="E105" s="13"/>
      <c r="F105" s="7"/>
      <c r="G105" s="20"/>
    </row>
    <row r="106" spans="1:7" ht="14.25">
      <c r="A106" s="8"/>
      <c r="B106" s="9" t="s">
        <v>7</v>
      </c>
      <c r="C106" s="19">
        <f>SUM(C101:C105)</f>
        <v>683</v>
      </c>
      <c r="D106" s="11">
        <f>IF(C106&gt;=1500,C106*1.1,C106*1.15)</f>
        <v>785.4499999999999</v>
      </c>
      <c r="E106" s="14">
        <f>SUM(E101:E105)</f>
        <v>0</v>
      </c>
      <c r="F106" s="10"/>
      <c r="G106" s="21">
        <f>F106-D106-E106</f>
        <v>-785.4499999999999</v>
      </c>
    </row>
    <row r="107" spans="1:7" ht="15" thickBot="1">
      <c r="A107" s="4" t="s">
        <v>72</v>
      </c>
      <c r="B107" s="4"/>
      <c r="C107" s="17"/>
      <c r="D107" s="4"/>
      <c r="E107" s="12"/>
      <c r="F107" s="4"/>
      <c r="G107" s="5"/>
    </row>
    <row r="108" spans="1:7" ht="15" thickTop="1">
      <c r="A108" s="15"/>
      <c r="B108" s="15" t="s">
        <v>73</v>
      </c>
      <c r="C108" s="18">
        <v>611.5</v>
      </c>
      <c r="D108" s="6"/>
      <c r="E108" s="13"/>
      <c r="F108" s="7"/>
      <c r="G108" s="20"/>
    </row>
    <row r="109" spans="1:7" ht="14.25">
      <c r="A109" s="15"/>
      <c r="B109" s="15" t="s">
        <v>24</v>
      </c>
      <c r="C109" s="18">
        <v>87.5</v>
      </c>
      <c r="D109" s="6"/>
      <c r="E109" s="13"/>
      <c r="F109" s="7"/>
      <c r="G109" s="20"/>
    </row>
    <row r="110" spans="1:7" ht="14.25">
      <c r="A110" s="8"/>
      <c r="B110" s="9" t="s">
        <v>7</v>
      </c>
      <c r="C110" s="19">
        <f>SUM(C108:C109)</f>
        <v>699</v>
      </c>
      <c r="D110" s="11">
        <f>IF(C110&gt;=1500,C110*1.1,C110*1.15)</f>
        <v>803.8499999999999</v>
      </c>
      <c r="E110" s="14">
        <f>SUM(E108:E109)</f>
        <v>0</v>
      </c>
      <c r="F110" s="10"/>
      <c r="G110" s="21">
        <f>F110-D110-E110</f>
        <v>-803.8499999999999</v>
      </c>
    </row>
    <row r="111" spans="1:7" ht="15" thickBot="1">
      <c r="A111" s="4" t="s">
        <v>74</v>
      </c>
      <c r="B111" s="4"/>
      <c r="C111" s="17"/>
      <c r="D111" s="4"/>
      <c r="E111" s="12"/>
      <c r="F111" s="4"/>
      <c r="G111" s="5"/>
    </row>
    <row r="112" spans="1:7" ht="15" thickTop="1">
      <c r="A112" s="15"/>
      <c r="B112" s="15" t="s">
        <v>75</v>
      </c>
      <c r="C112" s="18">
        <v>664</v>
      </c>
      <c r="D112" s="6"/>
      <c r="E112" s="13"/>
      <c r="F112" s="7"/>
      <c r="G112" s="20"/>
    </row>
    <row r="113" spans="1:7" s="3" customFormat="1" ht="14.25">
      <c r="A113" s="15"/>
      <c r="B113" s="15" t="s">
        <v>76</v>
      </c>
      <c r="C113" s="18">
        <v>86.5</v>
      </c>
      <c r="D113" s="6"/>
      <c r="E113" s="13"/>
      <c r="F113" s="7"/>
      <c r="G113" s="20"/>
    </row>
    <row r="114" spans="1:7" s="3" customFormat="1" ht="14.25">
      <c r="A114" s="15"/>
      <c r="B114" s="15" t="s">
        <v>76</v>
      </c>
      <c r="C114" s="18">
        <v>86.5</v>
      </c>
      <c r="D114" s="6"/>
      <c r="E114" s="13"/>
      <c r="F114" s="7"/>
      <c r="G114" s="20"/>
    </row>
    <row r="115" spans="1:7" s="3" customFormat="1" ht="14.25">
      <c r="A115" s="15"/>
      <c r="B115" s="15" t="s">
        <v>77</v>
      </c>
      <c r="C115" s="18">
        <v>112.5</v>
      </c>
      <c r="D115" s="6"/>
      <c r="E115" s="13"/>
      <c r="F115" s="7"/>
      <c r="G115" s="20"/>
    </row>
    <row r="116" spans="1:7" ht="14.25">
      <c r="A116" s="15"/>
      <c r="B116" s="15" t="s">
        <v>78</v>
      </c>
      <c r="C116" s="18">
        <v>87.5</v>
      </c>
      <c r="D116" s="6"/>
      <c r="E116" s="13"/>
      <c r="F116" s="7"/>
      <c r="G116" s="20"/>
    </row>
    <row r="117" spans="1:7" ht="14.25">
      <c r="A117" s="8"/>
      <c r="B117" s="9" t="s">
        <v>7</v>
      </c>
      <c r="C117" s="19">
        <f>SUM(C112:C116)</f>
        <v>1037</v>
      </c>
      <c r="D117" s="11">
        <f>IF(C117&gt;=1500,C117*1.1,C117*1.15)</f>
        <v>1192.55</v>
      </c>
      <c r="E117" s="14">
        <f>SUM(E112:E116)</f>
        <v>0</v>
      </c>
      <c r="F117" s="10"/>
      <c r="G117" s="21">
        <f>F117-D117-E117</f>
        <v>-1192.55</v>
      </c>
    </row>
    <row r="118" spans="1:7" ht="15" thickBot="1">
      <c r="A118" s="4" t="s">
        <v>79</v>
      </c>
      <c r="B118" s="4"/>
      <c r="C118" s="17"/>
      <c r="D118" s="4"/>
      <c r="E118" s="12"/>
      <c r="F118" s="4"/>
      <c r="G118" s="5"/>
    </row>
    <row r="119" spans="1:7" ht="15" thickTop="1">
      <c r="A119" s="15"/>
      <c r="B119" s="15" t="s">
        <v>80</v>
      </c>
      <c r="C119" s="18">
        <v>664</v>
      </c>
      <c r="D119" s="6"/>
      <c r="E119" s="13"/>
      <c r="F119" s="7"/>
      <c r="G119" s="20"/>
    </row>
    <row r="120" spans="1:7" s="3" customFormat="1" ht="14.25">
      <c r="A120" s="15"/>
      <c r="B120" s="23" t="s">
        <v>81</v>
      </c>
      <c r="C120" s="18"/>
      <c r="D120" s="6"/>
      <c r="E120" s="13"/>
      <c r="F120" s="7"/>
      <c r="G120" s="20"/>
    </row>
    <row r="121" spans="1:7" ht="14.25">
      <c r="A121" s="15"/>
      <c r="B121" s="23" t="s">
        <v>82</v>
      </c>
      <c r="D121" s="6"/>
      <c r="E121" s="13"/>
      <c r="F121" s="7"/>
      <c r="G121" s="20"/>
    </row>
    <row r="122" spans="1:7" ht="14.25">
      <c r="A122" s="8"/>
      <c r="B122" s="9" t="s">
        <v>7</v>
      </c>
      <c r="C122" s="19">
        <f>SUM(C119:C121)</f>
        <v>664</v>
      </c>
      <c r="D122" s="11">
        <f>IF(C122&gt;=1500,C122*1.1,C122*1.15)</f>
        <v>763.5999999999999</v>
      </c>
      <c r="E122" s="14">
        <f>SUM(E119:E121)</f>
        <v>0</v>
      </c>
      <c r="F122" s="10"/>
      <c r="G122" s="21">
        <f>F122-D122-E122</f>
        <v>-763.5999999999999</v>
      </c>
    </row>
    <row r="123" spans="1:7" ht="15" thickBot="1">
      <c r="A123" s="4" t="s">
        <v>83</v>
      </c>
      <c r="B123" s="4"/>
      <c r="C123" s="17"/>
      <c r="D123" s="4"/>
      <c r="E123" s="12"/>
      <c r="F123" s="4"/>
      <c r="G123" s="5"/>
    </row>
    <row r="124" spans="1:7" ht="15" thickTop="1">
      <c r="A124" s="15"/>
      <c r="B124" s="15" t="s">
        <v>69</v>
      </c>
      <c r="C124" s="18">
        <v>436.5</v>
      </c>
      <c r="D124" s="6"/>
      <c r="E124" s="13"/>
      <c r="F124" s="7"/>
      <c r="G124" s="20"/>
    </row>
    <row r="125" spans="1:7" ht="14.25">
      <c r="A125" s="15"/>
      <c r="B125" s="15" t="s">
        <v>84</v>
      </c>
      <c r="C125" s="18">
        <v>36</v>
      </c>
      <c r="D125" s="6"/>
      <c r="E125" s="13"/>
      <c r="F125" s="7"/>
      <c r="G125" s="20"/>
    </row>
    <row r="126" spans="1:7" ht="14.25">
      <c r="A126" s="8"/>
      <c r="B126" s="9" t="s">
        <v>7</v>
      </c>
      <c r="C126" s="19">
        <f>SUM(C124:C125)</f>
        <v>472.5</v>
      </c>
      <c r="D126" s="11">
        <f>IF(C126&gt;=1500,C126*1.1,C126*1.15)</f>
        <v>543.375</v>
      </c>
      <c r="E126" s="14">
        <f>SUM(E124:E125)</f>
        <v>0</v>
      </c>
      <c r="F126" s="10"/>
      <c r="G126" s="21">
        <f>F126-D126-E126</f>
        <v>-543.375</v>
      </c>
    </row>
    <row r="127" spans="1:7" ht="15" thickBot="1">
      <c r="A127" s="4" t="s">
        <v>85</v>
      </c>
      <c r="B127" s="4"/>
      <c r="C127" s="17"/>
      <c r="D127" s="4"/>
      <c r="E127" s="12"/>
      <c r="F127" s="4"/>
      <c r="G127" s="5"/>
    </row>
    <row r="128" spans="1:7" ht="15" thickTop="1">
      <c r="A128" s="15"/>
      <c r="B128" s="15" t="s">
        <v>86</v>
      </c>
      <c r="C128" s="29">
        <f>436.5*4</f>
        <v>1746</v>
      </c>
      <c r="D128" s="6"/>
      <c r="E128" s="13"/>
      <c r="F128" s="7"/>
      <c r="G128" s="20"/>
    </row>
    <row r="129" spans="1:7" s="3" customFormat="1" ht="14.25">
      <c r="A129" s="15"/>
      <c r="B129" s="15" t="s">
        <v>87</v>
      </c>
      <c r="C129" s="18">
        <f>436.5*4</f>
        <v>1746</v>
      </c>
      <c r="D129" s="6"/>
      <c r="E129" s="13"/>
      <c r="F129" s="7"/>
      <c r="G129" s="20"/>
    </row>
    <row r="130" spans="1:7" s="3" customFormat="1" ht="14.25">
      <c r="A130" s="15"/>
      <c r="B130" s="15" t="s">
        <v>88</v>
      </c>
      <c r="C130" s="18">
        <f>611.5*4</f>
        <v>2446</v>
      </c>
      <c r="D130" s="6"/>
      <c r="E130" s="13"/>
      <c r="F130" s="7"/>
      <c r="G130" s="20"/>
    </row>
    <row r="131" spans="1:7" s="3" customFormat="1" ht="14.25">
      <c r="A131" s="15"/>
      <c r="B131" s="15" t="s">
        <v>89</v>
      </c>
      <c r="C131" s="29">
        <f>61.5*5</f>
        <v>307.5</v>
      </c>
      <c r="D131" s="6"/>
      <c r="E131" s="13"/>
      <c r="F131" s="7"/>
      <c r="G131" s="20"/>
    </row>
    <row r="132" spans="1:7" ht="14.25">
      <c r="A132" s="8"/>
      <c r="B132" s="9" t="s">
        <v>7</v>
      </c>
      <c r="C132" s="19">
        <f>SUM(C128:C131)</f>
        <v>6245.5</v>
      </c>
      <c r="D132" s="11">
        <f>IF(C132&gt;=1500,C132*1.09,C132*1.15)</f>
        <v>6807.595</v>
      </c>
      <c r="E132" s="14">
        <f>SUM(E128:E131)</f>
        <v>0</v>
      </c>
      <c r="F132" s="10"/>
      <c r="G132" s="21">
        <f>F132-D132-E132</f>
        <v>-6807.595</v>
      </c>
    </row>
    <row r="133" spans="1:7" ht="15" thickBot="1">
      <c r="A133" s="4"/>
      <c r="B133" s="4"/>
      <c r="C133" s="17"/>
      <c r="D133" s="4"/>
      <c r="E133" s="12"/>
      <c r="F133" s="4"/>
      <c r="G133" s="5"/>
    </row>
    <row r="134" spans="1:7" ht="15" thickTop="1">
      <c r="A134" s="15"/>
      <c r="B134" s="15"/>
      <c r="D134" s="6"/>
      <c r="E134" s="13"/>
      <c r="F134" s="7"/>
      <c r="G134" s="20"/>
    </row>
    <row r="135" spans="1:7" ht="14.25">
      <c r="A135" s="15"/>
      <c r="B135" s="15"/>
      <c r="D135" s="6"/>
      <c r="E135" s="13"/>
      <c r="F135" s="7"/>
      <c r="G135" s="20"/>
    </row>
    <row r="136" spans="1:7" ht="14.25">
      <c r="A136" s="8"/>
      <c r="B136" s="9" t="s">
        <v>7</v>
      </c>
      <c r="C136" s="19">
        <f>SUM(C134:C135)</f>
        <v>0</v>
      </c>
      <c r="D136" s="11">
        <f>IF(C136&gt;=1500,C136*1.1,C136*1.15)</f>
        <v>0</v>
      </c>
      <c r="E136" s="14">
        <f>SUM(E134:E135)</f>
        <v>0</v>
      </c>
      <c r="F136" s="10"/>
      <c r="G136" s="21">
        <f>F136-D136-E136</f>
        <v>0</v>
      </c>
    </row>
    <row r="137" spans="1:7" ht="15" thickBot="1">
      <c r="A137" s="4"/>
      <c r="B137" s="4"/>
      <c r="C137" s="17"/>
      <c r="D137" s="4"/>
      <c r="E137" s="12"/>
      <c r="F137" s="4"/>
      <c r="G137" s="5"/>
    </row>
    <row r="138" spans="1:7" ht="15" thickTop="1">
      <c r="A138" s="15"/>
      <c r="B138" s="15"/>
      <c r="D138" s="6"/>
      <c r="E138" s="13"/>
      <c r="F138" s="7"/>
      <c r="G138" s="20"/>
    </row>
    <row r="139" spans="1:7" ht="14.25">
      <c r="A139" s="15"/>
      <c r="B139" s="15"/>
      <c r="D139" s="6"/>
      <c r="E139" s="13"/>
      <c r="F139" s="7"/>
      <c r="G139" s="20"/>
    </row>
    <row r="140" spans="1:7" ht="14.25">
      <c r="A140" s="8"/>
      <c r="B140" s="9" t="s">
        <v>7</v>
      </c>
      <c r="C140" s="19">
        <f>SUM(C138:C139)</f>
        <v>0</v>
      </c>
      <c r="D140" s="11">
        <f>IF(C140&gt;=1500,C140*1.1,C140*1.15)</f>
        <v>0</v>
      </c>
      <c r="E140" s="14">
        <f>SUM(E138:E139)</f>
        <v>0</v>
      </c>
      <c r="F140" s="10"/>
      <c r="G140" s="21">
        <f>F140-D140-E140</f>
        <v>0</v>
      </c>
    </row>
    <row r="141" spans="1:7" ht="15" thickBot="1">
      <c r="A141" s="4"/>
      <c r="B141" s="4"/>
      <c r="C141" s="17"/>
      <c r="D141" s="4"/>
      <c r="E141" s="12"/>
      <c r="F141" s="4"/>
      <c r="G141" s="5"/>
    </row>
    <row r="142" spans="1:7" ht="15" thickTop="1">
      <c r="A142" s="15"/>
      <c r="B142" s="15"/>
      <c r="D142" s="6"/>
      <c r="E142" s="13"/>
      <c r="F142" s="7"/>
      <c r="G142" s="20"/>
    </row>
    <row r="143" spans="1:7" ht="14.25">
      <c r="A143" s="15"/>
      <c r="B143" s="15"/>
      <c r="D143" s="6"/>
      <c r="E143" s="13"/>
      <c r="F143" s="7"/>
      <c r="G143" s="20"/>
    </row>
    <row r="144" spans="1:7" ht="14.25">
      <c r="A144" s="8"/>
      <c r="B144" s="9" t="s">
        <v>7</v>
      </c>
      <c r="C144" s="19">
        <f>SUM(C142:C143)</f>
        <v>0</v>
      </c>
      <c r="D144" s="11">
        <f>IF(C144&gt;=1500,C144*1.1,C144*1.15)</f>
        <v>0</v>
      </c>
      <c r="E144" s="14">
        <f>SUM(E142:E143)</f>
        <v>0</v>
      </c>
      <c r="F144" s="10"/>
      <c r="G144" s="21">
        <f>F144-D144-E144</f>
        <v>0</v>
      </c>
    </row>
    <row r="145" spans="1:7" ht="15" thickBot="1">
      <c r="A145" s="4"/>
      <c r="B145" s="4"/>
      <c r="C145" s="17"/>
      <c r="D145" s="4"/>
      <c r="E145" s="12"/>
      <c r="F145" s="4"/>
      <c r="G145" s="5"/>
    </row>
    <row r="146" spans="1:7" ht="15" thickTop="1">
      <c r="A146" s="15"/>
      <c r="B146" s="15"/>
      <c r="D146" s="6"/>
      <c r="E146" s="13"/>
      <c r="F146" s="7"/>
      <c r="G146" s="20"/>
    </row>
    <row r="147" spans="1:7" ht="14.25">
      <c r="A147" s="15"/>
      <c r="B147" s="15"/>
      <c r="D147" s="6"/>
      <c r="E147" s="13"/>
      <c r="F147" s="7"/>
      <c r="G147" s="20"/>
    </row>
    <row r="148" spans="1:7" ht="14.25">
      <c r="A148" s="8"/>
      <c r="B148" s="9" t="s">
        <v>7</v>
      </c>
      <c r="C148" s="19">
        <f>SUM(C146:C147)</f>
        <v>0</v>
      </c>
      <c r="D148" s="11">
        <f>IF(C148&gt;=1500,C148*1.1,C148*1.15)</f>
        <v>0</v>
      </c>
      <c r="E148" s="14">
        <f>SUM(E146:E147)</f>
        <v>0</v>
      </c>
      <c r="F148" s="10"/>
      <c r="G148" s="21">
        <f>F148-D148-E148</f>
        <v>0</v>
      </c>
    </row>
    <row r="149" spans="1:7" ht="15" thickBot="1">
      <c r="A149" s="4"/>
      <c r="B149" s="4"/>
      <c r="C149" s="17"/>
      <c r="D149" s="4"/>
      <c r="E149" s="12"/>
      <c r="F149" s="4"/>
      <c r="G149" s="5"/>
    </row>
    <row r="150" spans="1:7" ht="15" thickTop="1">
      <c r="A150" s="15"/>
      <c r="B150" s="15"/>
      <c r="D150" s="6"/>
      <c r="E150" s="13"/>
      <c r="F150" s="7"/>
      <c r="G150" s="20"/>
    </row>
    <row r="151" spans="1:7" ht="14.25">
      <c r="A151" s="15"/>
      <c r="B151" s="15"/>
      <c r="D151" s="6"/>
      <c r="E151" s="13"/>
      <c r="F151" s="7"/>
      <c r="G151" s="20"/>
    </row>
    <row r="152" spans="1:7" ht="14.25">
      <c r="A152" s="8"/>
      <c r="B152" s="9" t="s">
        <v>7</v>
      </c>
      <c r="C152" s="19">
        <f>SUM(C150:C151)</f>
        <v>0</v>
      </c>
      <c r="D152" s="11">
        <f>IF(C152&gt;=1500,C152*1.1,C152*1.15)</f>
        <v>0</v>
      </c>
      <c r="E152" s="14">
        <f>SUM(E150:E151)</f>
        <v>0</v>
      </c>
      <c r="F152" s="10"/>
      <c r="G152" s="21">
        <f>F152-D152-E152</f>
        <v>0</v>
      </c>
    </row>
    <row r="153" spans="1:7" ht="15" thickBot="1">
      <c r="A153" s="4"/>
      <c r="B153" s="4"/>
      <c r="C153" s="17"/>
      <c r="D153" s="4"/>
      <c r="E153" s="12"/>
      <c r="F153" s="4"/>
      <c r="G153" s="5"/>
    </row>
    <row r="154" spans="1:7" ht="15" thickTop="1">
      <c r="A154" s="15"/>
      <c r="B154" s="15"/>
      <c r="D154" s="6"/>
      <c r="E154" s="13"/>
      <c r="F154" s="7"/>
      <c r="G154" s="20"/>
    </row>
    <row r="155" spans="1:7" ht="14.25">
      <c r="A155" s="15"/>
      <c r="B155" s="15"/>
      <c r="D155" s="6"/>
      <c r="E155" s="13"/>
      <c r="F155" s="7"/>
      <c r="G155" s="20"/>
    </row>
    <row r="156" spans="1:7" ht="14.25">
      <c r="A156" s="8"/>
      <c r="B156" s="9" t="s">
        <v>7</v>
      </c>
      <c r="C156" s="19">
        <f>SUM(C154:C155)</f>
        <v>0</v>
      </c>
      <c r="D156" s="11">
        <f>IF(C156&gt;=1500,C156*1.1,C156*1.15)</f>
        <v>0</v>
      </c>
      <c r="E156" s="14">
        <f>SUM(E154:E155)</f>
        <v>0</v>
      </c>
      <c r="F156" s="10"/>
      <c r="G156" s="21">
        <f>F156-D156-E156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2010-09-30T19:39:56Z</dcterms:modified>
  <cp:category/>
  <cp:version/>
  <cp:contentType/>
  <cp:contentStatus/>
</cp:coreProperties>
</file>