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<sst xmlns="http://schemas.openxmlformats.org/spreadsheetml/2006/main" count="701" uniqueCount="259">
  <si>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</si>
  <si>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</si>
  <si>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</si>
  <si>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</si>
  <si>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</si>
  <si>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</si>
  <si>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</si>
  <si>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</si>
  <si>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</si>
  <si>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</si>
  <si>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</si>
  <si>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</si>
  <si>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</si>
  <si>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</si>
  <si>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</si>
  <si>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</si>
  <si>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</si>
  <si>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0765</t>
  </si>
  <si>
    <t>48/50</t>
  </si>
  <si>
    <t>44/46</t>
  </si>
  <si>
    <t>любой</t>
  </si>
  <si>
    <t>0764</t>
  </si>
  <si>
    <t>L</t>
  </si>
  <si>
    <t>42/44</t>
  </si>
  <si>
    <t>0722-3</t>
  </si>
  <si>
    <t>46/48</t>
  </si>
  <si>
    <t>52/54</t>
  </si>
  <si>
    <t>0216</t>
  </si>
  <si>
    <t>0744-3</t>
  </si>
  <si>
    <t>R3</t>
  </si>
  <si>
    <t>S</t>
  </si>
  <si>
    <t>0218</t>
  </si>
  <si>
    <t>0217</t>
  </si>
  <si>
    <t>0731-1</t>
  </si>
  <si>
    <t>А09</t>
  </si>
  <si>
    <t>М</t>
  </si>
  <si>
    <t>Y10</t>
  </si>
  <si>
    <t>50/52</t>
  </si>
  <si>
    <t>0764-1</t>
  </si>
  <si>
    <t>0743-3</t>
  </si>
  <si>
    <t>Н18</t>
  </si>
  <si>
    <t>0738</t>
  </si>
  <si>
    <t>0726-5</t>
  </si>
  <si>
    <t>0749</t>
  </si>
  <si>
    <t>С300</t>
  </si>
  <si>
    <t>0219</t>
  </si>
  <si>
    <t>0751-1</t>
  </si>
  <si>
    <t>Н258</t>
  </si>
  <si>
    <t>XL</t>
  </si>
  <si>
    <t>3</t>
  </si>
  <si>
    <t>0740</t>
  </si>
  <si>
    <t>0194</t>
  </si>
  <si>
    <t>YB523</t>
  </si>
  <si>
    <t>Н257</t>
  </si>
  <si>
    <t>Н31</t>
  </si>
  <si>
    <t>Сумма к оплате</t>
  </si>
  <si>
    <t>Н41</t>
  </si>
  <si>
    <t>Н25</t>
  </si>
  <si>
    <t>Y1</t>
  </si>
  <si>
    <t>S4</t>
  </si>
  <si>
    <t>Н40</t>
  </si>
  <si>
    <t>Н204</t>
  </si>
  <si>
    <t>0748</t>
  </si>
  <si>
    <t>0855</t>
  </si>
  <si>
    <t>А4</t>
  </si>
  <si>
    <t>Н32</t>
  </si>
  <si>
    <t>S743-1</t>
  </si>
  <si>
    <t>Н5</t>
  </si>
  <si>
    <t>0744</t>
  </si>
  <si>
    <t>0223</t>
  </si>
  <si>
    <t>0704</t>
  </si>
  <si>
    <t>Н4</t>
  </si>
  <si>
    <t>0717-2</t>
  </si>
  <si>
    <t>Н7</t>
  </si>
  <si>
    <t>0731</t>
  </si>
  <si>
    <t>0732</t>
  </si>
  <si>
    <t>0746</t>
  </si>
  <si>
    <t>А06</t>
  </si>
  <si>
    <t>0765-1</t>
  </si>
  <si>
    <t>0766</t>
  </si>
  <si>
    <t>Н46</t>
  </si>
  <si>
    <t>0832</t>
  </si>
  <si>
    <t>Н201</t>
  </si>
  <si>
    <t>Н221</t>
  </si>
  <si>
    <t>25</t>
  </si>
  <si>
    <t>Liso4ka</t>
  </si>
  <si>
    <t>0770</t>
  </si>
  <si>
    <t>Н40(Н43 Н42)</t>
  </si>
  <si>
    <t>Margozhetta</t>
  </si>
  <si>
    <t>18(20)</t>
  </si>
  <si>
    <t>scarica</t>
  </si>
  <si>
    <t>R3(любой)</t>
  </si>
  <si>
    <t>PichPit</t>
  </si>
  <si>
    <t>H2 (H42 H43 H60 H40)</t>
  </si>
  <si>
    <t>0758</t>
  </si>
  <si>
    <t>Maxno</t>
  </si>
  <si>
    <t>Н42(Н2)</t>
  </si>
  <si>
    <t>Dyen</t>
  </si>
  <si>
    <t>Н40(Н43)</t>
  </si>
  <si>
    <t>Ла-риса</t>
  </si>
  <si>
    <t>А4(А5)</t>
  </si>
  <si>
    <t>moroz</t>
  </si>
  <si>
    <t>S743</t>
  </si>
  <si>
    <t>S12</t>
  </si>
  <si>
    <t>Анастасия1985</t>
  </si>
  <si>
    <t>S744</t>
  </si>
  <si>
    <t>бонбон</t>
  </si>
  <si>
    <t>12</t>
  </si>
  <si>
    <t>ValeriyaRomashka</t>
  </si>
  <si>
    <t>предоп</t>
  </si>
  <si>
    <t>БСС</t>
  </si>
  <si>
    <t>0737</t>
  </si>
  <si>
    <t>0224</t>
  </si>
  <si>
    <t>YB535</t>
  </si>
  <si>
    <t>46/48 или 44/46</t>
  </si>
  <si>
    <t>44/46 или 46/48</t>
  </si>
  <si>
    <t>Н40(Н60)</t>
  </si>
  <si>
    <t>0772</t>
  </si>
  <si>
    <t>ЖУЖА2010</t>
  </si>
  <si>
    <t>Tatyana22</t>
  </si>
  <si>
    <t>Н22(любой)</t>
  </si>
  <si>
    <t>Оля Ч</t>
  </si>
  <si>
    <t>Н-201</t>
  </si>
  <si>
    <t>Пудра</t>
  </si>
  <si>
    <t>Ленус'ка</t>
  </si>
  <si>
    <t>S13(S12)</t>
  </si>
  <si>
    <t>S8(S10 S7)</t>
  </si>
  <si>
    <t>А4(А09)</t>
  </si>
  <si>
    <t>Рустик</t>
  </si>
  <si>
    <t>Светлана Полинина мама</t>
  </si>
  <si>
    <t>21(20)</t>
  </si>
  <si>
    <t>Н259</t>
  </si>
  <si>
    <t>12(13)</t>
  </si>
  <si>
    <t>Nicha</t>
  </si>
  <si>
    <t>0726</t>
  </si>
  <si>
    <t>гномушка</t>
  </si>
  <si>
    <t xml:space="preserve">S9 (Y10) </t>
  </si>
  <si>
    <t>an-na</t>
  </si>
  <si>
    <t>Н235</t>
  </si>
  <si>
    <t>черный</t>
  </si>
  <si>
    <t>Н236</t>
  </si>
  <si>
    <t>Н033(Н036)</t>
  </si>
  <si>
    <t>Н254</t>
  </si>
  <si>
    <t>Н69</t>
  </si>
  <si>
    <t>0751</t>
  </si>
  <si>
    <t>MarLena</t>
  </si>
  <si>
    <t>потапик</t>
  </si>
  <si>
    <t>А09(С109)</t>
  </si>
  <si>
    <t>Н216</t>
  </si>
  <si>
    <t>30(25)</t>
  </si>
  <si>
    <t>Meant For Love</t>
  </si>
  <si>
    <t>Оксана Брезе</t>
  </si>
  <si>
    <t>Н251</t>
  </si>
  <si>
    <t>084(083)</t>
  </si>
  <si>
    <t>13(14)</t>
  </si>
  <si>
    <t>S2(S4 Н18)</t>
  </si>
  <si>
    <t>LiliyaS</t>
  </si>
  <si>
    <t>R3(Н24)</t>
  </si>
  <si>
    <t>ASU77</t>
  </si>
  <si>
    <t>0850</t>
  </si>
  <si>
    <t>Glasha</t>
  </si>
  <si>
    <t>73</t>
  </si>
  <si>
    <t>Ruf</t>
  </si>
  <si>
    <t>Н42 (Н43 Н2)</t>
  </si>
  <si>
    <t>0722</t>
  </si>
  <si>
    <t>Y2 (Н5 Н18)</t>
  </si>
  <si>
    <t>Н43 (Н40)</t>
  </si>
  <si>
    <t xml:space="preserve"> А4 (А5)</t>
  </si>
  <si>
    <t>T@TK@@</t>
  </si>
  <si>
    <t>Н18(S4)</t>
  </si>
  <si>
    <t>Ксеня!</t>
  </si>
  <si>
    <t>А09(любой)</t>
  </si>
  <si>
    <t xml:space="preserve">H42 (H43. H60) </t>
  </si>
  <si>
    <t>H7 (H10)</t>
  </si>
  <si>
    <t>Оля187</t>
  </si>
  <si>
    <t>Н205</t>
  </si>
  <si>
    <t>Н11</t>
  </si>
  <si>
    <t>Н207</t>
  </si>
  <si>
    <t>LASVAN</t>
  </si>
  <si>
    <t>EVA63</t>
  </si>
  <si>
    <t>опл до  стопа</t>
  </si>
  <si>
    <t>0754</t>
  </si>
  <si>
    <t>Nesh</t>
  </si>
  <si>
    <t>Вермишелька</t>
  </si>
  <si>
    <t>0225</t>
  </si>
  <si>
    <t>S9</t>
  </si>
  <si>
    <t>МамаМиши</t>
  </si>
  <si>
    <t>Н18 (Н3 Н1)</t>
  </si>
  <si>
    <t>18(21 любой)</t>
  </si>
  <si>
    <t>Мурзена</t>
  </si>
  <si>
    <t>С109(А09)</t>
  </si>
  <si>
    <t>Lana64</t>
  </si>
  <si>
    <t>0716</t>
  </si>
  <si>
    <t>54/56</t>
  </si>
  <si>
    <t>Н18(Н4)</t>
  </si>
  <si>
    <t>Н21(R3)</t>
  </si>
  <si>
    <t>DilaM</t>
  </si>
  <si>
    <t>S4(Н18)</t>
  </si>
  <si>
    <t>Н3(Н18 Н7)</t>
  </si>
  <si>
    <t>Н4(Н5)</t>
  </si>
  <si>
    <t>mam</t>
  </si>
  <si>
    <t>Мама Ша</t>
  </si>
  <si>
    <t>Н18(Y10 любой)</t>
  </si>
  <si>
    <t>Н18(любой)</t>
  </si>
  <si>
    <t>H18 (S4, S2 любой)</t>
  </si>
  <si>
    <t>H21(Y10 любой)</t>
  </si>
  <si>
    <t>miraa</t>
  </si>
  <si>
    <t>А4(любой)</t>
  </si>
  <si>
    <t>Мелена</t>
  </si>
  <si>
    <t>Н31(любой)</t>
  </si>
  <si>
    <t>R 03 (А09 , любой)</t>
  </si>
  <si>
    <t>Y1 (H18, S4, S2)</t>
  </si>
  <si>
    <t>смс об опл</t>
  </si>
  <si>
    <t>Н43 Н42</t>
  </si>
  <si>
    <t>18</t>
  </si>
  <si>
    <t>20</t>
  </si>
  <si>
    <t>Н2</t>
  </si>
  <si>
    <t>Н42 Н43 Н60 Н40</t>
  </si>
  <si>
    <t>Н42</t>
  </si>
  <si>
    <t xml:space="preserve">Н43 </t>
  </si>
  <si>
    <t>46/48или44/46</t>
  </si>
  <si>
    <t>А5</t>
  </si>
  <si>
    <t>13</t>
  </si>
  <si>
    <t xml:space="preserve"> Y1</t>
  </si>
  <si>
    <t>30</t>
  </si>
  <si>
    <t>Н43 Н60</t>
  </si>
  <si>
    <t>Н10</t>
  </si>
  <si>
    <t>Y10любой</t>
  </si>
  <si>
    <t>Н22</t>
  </si>
  <si>
    <t>21</t>
  </si>
  <si>
    <t>21 любой</t>
  </si>
  <si>
    <t>S13</t>
  </si>
  <si>
    <t>С109</t>
  </si>
  <si>
    <t>084</t>
  </si>
  <si>
    <t>083</t>
  </si>
  <si>
    <t>XXXL(XXL)</t>
  </si>
  <si>
    <t>XXXL или XXL</t>
  </si>
  <si>
    <t>Н43 Н2</t>
  </si>
  <si>
    <t>Н3</t>
  </si>
  <si>
    <t>Н18 Н7</t>
  </si>
  <si>
    <t>R03</t>
  </si>
  <si>
    <t>А09 любой</t>
  </si>
  <si>
    <t>Вермишелька  БСС</t>
  </si>
  <si>
    <t>miraa  Ла-риса</t>
  </si>
  <si>
    <t>Мурзена  потапик</t>
  </si>
  <si>
    <t>ДОЗАКАЗ</t>
  </si>
  <si>
    <t>Domino</t>
  </si>
  <si>
    <t>Y10 ( S9)</t>
  </si>
  <si>
    <t>А4 ( А5)</t>
  </si>
  <si>
    <t>???</t>
  </si>
  <si>
    <t>059???</t>
  </si>
  <si>
    <t xml:space="preserve">Y1 </t>
  </si>
  <si>
    <t>H18, S4, S2</t>
  </si>
  <si>
    <t>Y2</t>
  </si>
  <si>
    <t>Н5 Н18</t>
  </si>
  <si>
    <t xml:space="preserve"> S9</t>
  </si>
  <si>
    <t xml:space="preserve">Н18 </t>
  </si>
  <si>
    <t>Н3 Н1</t>
  </si>
  <si>
    <t>Н21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</si>
</sst>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21" fillId="0" borderId="0" xfId="0" applyNumberFormat="1" applyFont="1" applyFill="1" applyAlignment="1">
      <alignment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0" borderId="19" xfId="0" applyNumberFormat="1" applyFill="1" applyBorder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41" fillId="0" borderId="0" xfId="0" applyNumberFormat="1" applyFont="1" applyBorder="1" applyAlignment="1">
      <alignment/>
    </xf>
    <xf numFmtId="0" fontId="41" fillId="0" borderId="0" xfId="0" applyFont="1" applyFill="1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0" fontId="30" fillId="33" borderId="10" xfId="42" applyFill="1" applyBorder="1" applyAlignment="1" applyProtection="1">
      <alignment/>
      <protection/>
    </xf>
    <xf numFmtId="0" fontId="0" fillId="0" borderId="12" xfId="0" applyFill="1" applyBorder="1" applyAlignment="1">
      <alignment horizontal="right" vertical="center"/>
    </xf>
    <xf numFmtId="0" fontId="0" fillId="34" borderId="0" xfId="0" applyFill="1" applyBorder="1" applyAlignment="1">
      <alignment/>
    </xf>
    <xf numFmtId="49" fontId="44" fillId="34" borderId="0" xfId="0" applyNumberFormat="1" applyFont="1" applyFill="1" applyBorder="1" applyAlignment="1">
      <alignment horizontal="right"/>
    </xf>
    <xf numFmtId="0" fontId="0" fillId="34" borderId="0" xfId="0" applyFill="1" applyBorder="1" applyAlignment="1">
      <alignment horizontal="center" vertical="center"/>
    </xf>
    <xf numFmtId="164" fontId="0" fillId="34" borderId="0" xfId="0" applyNumberFormat="1" applyFill="1" applyBorder="1" applyAlignment="1">
      <alignment wrapText="1"/>
    </xf>
    <xf numFmtId="6" fontId="41" fillId="34" borderId="0" xfId="0" applyNumberFormat="1" applyFont="1" applyFill="1" applyBorder="1" applyAlignment="1">
      <alignment/>
    </xf>
    <xf numFmtId="8" fontId="21" fillId="34" borderId="0" xfId="0" applyNumberFormat="1" applyFont="1" applyFill="1" applyBorder="1" applyAlignment="1">
      <alignment/>
    </xf>
    <xf numFmtId="164" fontId="0" fillId="34" borderId="0" xfId="0" applyNumberFormat="1" applyFill="1" applyBorder="1" applyAlignment="1">
      <alignment/>
    </xf>
    <xf numFmtId="8" fontId="0" fillId="34" borderId="0" xfId="0" applyNumberFormat="1" applyFill="1" applyBorder="1" applyAlignment="1">
      <alignment/>
    </xf>
    <xf numFmtId="49" fontId="34" fillId="34" borderId="0" xfId="0" applyNumberFormat="1" applyFont="1" applyFill="1" applyBorder="1" applyAlignment="1">
      <alignment horizontal="center"/>
    </xf>
    <xf numFmtId="49" fontId="0" fillId="19" borderId="11" xfId="0" applyNumberFormat="1" applyFill="1" applyBorder="1" applyAlignment="1">
      <alignment/>
    </xf>
    <xf numFmtId="49" fontId="0" fillId="19" borderId="17" xfId="0" applyNumberFormat="1" applyFill="1" applyBorder="1" applyAlignment="1">
      <alignment horizontal="left"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3" xfId="0" applyFill="1" applyBorder="1" applyAlignment="1">
      <alignment/>
    </xf>
    <xf numFmtId="0" fontId="0" fillId="19" borderId="12" xfId="0" applyFill="1" applyBorder="1" applyAlignment="1">
      <alignment horizontal="right"/>
    </xf>
    <xf numFmtId="49" fontId="0" fillId="19" borderId="12" xfId="0" applyNumberFormat="1" applyFill="1" applyBorder="1" applyAlignment="1">
      <alignment horizontal="right"/>
    </xf>
    <xf numFmtId="49" fontId="0" fillId="19" borderId="12" xfId="0" applyNumberFormat="1" applyFill="1" applyBorder="1" applyAlignment="1">
      <alignment/>
    </xf>
    <xf numFmtId="0" fontId="0" fillId="19" borderId="0" xfId="0" applyFill="1" applyAlignment="1">
      <alignment/>
    </xf>
    <xf numFmtId="49" fontId="44" fillId="19" borderId="0" xfId="0" applyNumberFormat="1" applyFont="1" applyFill="1" applyAlignment="1">
      <alignment/>
    </xf>
    <xf numFmtId="0" fontId="0" fillId="19" borderId="0" xfId="0" applyFill="1" applyAlignment="1">
      <alignment horizontal="center" vertical="center"/>
    </xf>
    <xf numFmtId="49" fontId="0" fillId="19" borderId="0" xfId="0" applyNumberFormat="1" applyFill="1" applyAlignment="1">
      <alignment horizontal="center"/>
    </xf>
    <xf numFmtId="164" fontId="0" fillId="19" borderId="0" xfId="0" applyNumberFormat="1" applyFont="1" applyFill="1" applyAlignment="1">
      <alignment/>
    </xf>
    <xf numFmtId="6" fontId="0" fillId="19" borderId="0" xfId="0" applyNumberFormat="1" applyFill="1" applyAlignment="1">
      <alignment/>
    </xf>
    <xf numFmtId="8" fontId="21" fillId="19" borderId="0" xfId="0" applyNumberFormat="1" applyFont="1" applyFill="1" applyAlignment="1">
      <alignment/>
    </xf>
    <xf numFmtId="164" fontId="0" fillId="19" borderId="0" xfId="0" applyNumberFormat="1" applyFill="1" applyAlignment="1">
      <alignment/>
    </xf>
    <xf numFmtId="8" fontId="0" fillId="19" borderId="0" xfId="0" applyNumberFormat="1" applyFill="1" applyAlignment="1">
      <alignment/>
    </xf>
    <xf numFmtId="0" fontId="21" fillId="19" borderId="0" xfId="0" applyFont="1" applyFill="1" applyAlignment="1">
      <alignment/>
    </xf>
    <xf numFmtId="49" fontId="2" fillId="19" borderId="0" xfId="0" applyNumberFormat="1" applyFont="1" applyFill="1" applyAlignment="1">
      <alignment/>
    </xf>
    <xf numFmtId="0" fontId="21" fillId="19" borderId="0" xfId="0" applyFont="1" applyFill="1" applyAlignment="1">
      <alignment horizontal="center" vertical="center"/>
    </xf>
    <xf numFmtId="49" fontId="21" fillId="19" borderId="0" xfId="0" applyNumberFormat="1" applyFont="1" applyFill="1" applyAlignment="1">
      <alignment horizontal="center"/>
    </xf>
    <xf numFmtId="164" fontId="21" fillId="19" borderId="0" xfId="0" applyNumberFormat="1" applyFont="1" applyFill="1" applyAlignment="1">
      <alignment/>
    </xf>
    <xf numFmtId="6" fontId="21" fillId="19" borderId="0" xfId="0" applyNumberFormat="1" applyFont="1" applyFill="1" applyAlignment="1">
      <alignment/>
    </xf>
    <xf numFmtId="49" fontId="0" fillId="34" borderId="11" xfId="0" applyNumberFormat="1" applyFill="1" applyBorder="1" applyAlignment="1">
      <alignment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49" fontId="0" fillId="19" borderId="19" xfId="0" applyNumberFormat="1" applyFill="1" applyBorder="1" applyAlignment="1">
      <alignment horizontal="left"/>
    </xf>
    <xf numFmtId="0" fontId="0" fillId="19" borderId="19" xfId="0" applyFill="1" applyBorder="1" applyAlignment="1">
      <alignment/>
    </xf>
    <xf numFmtId="0" fontId="0" fillId="19" borderId="19" xfId="0" applyFill="1" applyBorder="1" applyAlignment="1">
      <alignment horizontal="right"/>
    </xf>
    <xf numFmtId="0" fontId="0" fillId="19" borderId="20" xfId="0" applyFill="1" applyBorder="1" applyAlignment="1">
      <alignment/>
    </xf>
    <xf numFmtId="0" fontId="45" fillId="19" borderId="0" xfId="0" applyFont="1" applyFill="1" applyAlignment="1">
      <alignment/>
    </xf>
    <xf numFmtId="49" fontId="46" fillId="19" borderId="0" xfId="0" applyNumberFormat="1" applyFont="1" applyFill="1" applyAlignment="1">
      <alignment/>
    </xf>
    <xf numFmtId="0" fontId="45" fillId="19" borderId="0" xfId="0" applyFont="1" applyFill="1" applyAlignment="1">
      <alignment horizontal="center" vertical="center"/>
    </xf>
    <xf numFmtId="49" fontId="45" fillId="19" borderId="0" xfId="0" applyNumberFormat="1" applyFont="1" applyFill="1" applyAlignment="1">
      <alignment horizontal="center"/>
    </xf>
    <xf numFmtId="164" fontId="45" fillId="19" borderId="0" xfId="0" applyNumberFormat="1" applyFont="1" applyFill="1" applyAlignment="1">
      <alignment/>
    </xf>
    <xf numFmtId="6" fontId="45" fillId="19" borderId="0" xfId="0" applyNumberFormat="1" applyFont="1" applyFill="1" applyAlignment="1">
      <alignment/>
    </xf>
    <xf numFmtId="8" fontId="45" fillId="19" borderId="0" xfId="0" applyNumberFormat="1" applyFont="1" applyFill="1" applyAlignment="1">
      <alignment/>
    </xf>
    <xf numFmtId="164" fontId="0" fillId="0" borderId="0" xfId="0" applyNumberForma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@TK@@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5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I108" sqref="I108"/>
    </sheetView>
  </sheetViews>
  <sheetFormatPr defaultColWidth="9.140625" defaultRowHeight="15"/>
  <cols>
    <col min="1" max="1" width="16.7109375" style="0" customWidth="1"/>
    <col min="2" max="2" width="23.7109375" style="18" customWidth="1"/>
    <col min="3" max="3" width="15.8515625" style="72" customWidth="1"/>
    <col min="4" max="4" width="25.2812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60.574218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55</v>
      </c>
      <c r="I1" s="2" t="s">
        <v>5</v>
      </c>
      <c r="J1" s="2" t="s">
        <v>6</v>
      </c>
      <c r="K1" s="2" t="s">
        <v>8</v>
      </c>
    </row>
    <row r="2" spans="1:12" ht="15" thickBot="1">
      <c r="A2" s="5" t="s">
        <v>85</v>
      </c>
      <c r="B2" s="15"/>
      <c r="C2" s="67"/>
      <c r="D2" s="20"/>
      <c r="E2" s="5"/>
      <c r="F2" s="47"/>
      <c r="G2" s="8"/>
      <c r="H2" s="84"/>
      <c r="I2" s="5"/>
      <c r="J2" s="82"/>
      <c r="L2" s="61"/>
    </row>
    <row r="3" spans="1:10" ht="15" thickTop="1">
      <c r="A3" s="10"/>
      <c r="B3" s="16" t="s">
        <v>86</v>
      </c>
      <c r="C3" s="68" t="s">
        <v>30</v>
      </c>
      <c r="D3" s="21" t="s">
        <v>87</v>
      </c>
      <c r="E3" s="11">
        <v>0</v>
      </c>
      <c r="F3" s="46"/>
      <c r="G3" s="12"/>
      <c r="H3" s="12"/>
      <c r="I3" s="13"/>
      <c r="J3" s="83"/>
    </row>
    <row r="4" spans="1:10" ht="14.25">
      <c r="A4" s="10"/>
      <c r="B4" s="16"/>
      <c r="C4" s="68"/>
      <c r="D4" s="21"/>
      <c r="E4" s="11"/>
      <c r="F4" s="46"/>
      <c r="G4" s="12"/>
      <c r="H4" s="12"/>
      <c r="I4" s="13"/>
      <c r="J4" s="83"/>
    </row>
    <row r="5" spans="1:10" ht="14.25">
      <c r="A5" s="6"/>
      <c r="B5" s="17" t="s">
        <v>7</v>
      </c>
      <c r="C5" s="69"/>
      <c r="D5" s="22"/>
      <c r="E5" s="1">
        <f>SUM(E3:E4)</f>
        <v>0</v>
      </c>
      <c r="F5" s="48">
        <f>E5*1.15</f>
        <v>0</v>
      </c>
      <c r="G5" s="9"/>
      <c r="H5" s="9">
        <f>F5+G5</f>
        <v>0</v>
      </c>
      <c r="I5" s="7"/>
      <c r="J5" s="81">
        <f>I5-F5-G5</f>
        <v>0</v>
      </c>
    </row>
    <row r="6" spans="1:10" ht="15" thickBot="1">
      <c r="A6" s="5" t="s">
        <v>88</v>
      </c>
      <c r="B6" s="15"/>
      <c r="C6" s="67"/>
      <c r="D6" s="20"/>
      <c r="E6" s="5"/>
      <c r="F6" s="47"/>
      <c r="G6" s="8"/>
      <c r="H6" s="84"/>
      <c r="I6" s="5"/>
      <c r="J6" s="82"/>
    </row>
    <row r="7" spans="1:10" ht="15" thickTop="1">
      <c r="A7" s="105"/>
      <c r="B7" s="106" t="s">
        <v>82</v>
      </c>
      <c r="C7" s="107">
        <v>50</v>
      </c>
      <c r="D7" s="108" t="s">
        <v>89</v>
      </c>
      <c r="E7" s="109">
        <v>2800</v>
      </c>
      <c r="F7" s="110"/>
      <c r="G7" s="111"/>
      <c r="H7" s="111"/>
      <c r="I7" s="112"/>
      <c r="J7" s="113"/>
    </row>
    <row r="8" spans="1:10" ht="14.25">
      <c r="A8" s="10"/>
      <c r="B8" s="16"/>
      <c r="C8" s="68"/>
      <c r="D8" s="21"/>
      <c r="E8" s="11"/>
      <c r="F8" s="46"/>
      <c r="G8" s="12"/>
      <c r="H8" s="12"/>
      <c r="I8" s="13"/>
      <c r="J8" s="83"/>
    </row>
    <row r="9" spans="1:10" ht="14.25">
      <c r="A9" s="6"/>
      <c r="B9" s="17" t="s">
        <v>7</v>
      </c>
      <c r="C9" s="69"/>
      <c r="D9" s="22"/>
      <c r="E9" s="1">
        <f>SUM(E7:E8)</f>
        <v>2800</v>
      </c>
      <c r="F9" s="48">
        <f>E9*1.15</f>
        <v>3219.9999999999995</v>
      </c>
      <c r="G9" s="9">
        <v>30</v>
      </c>
      <c r="H9" s="9">
        <f>F9+G9</f>
        <v>3249.9999999999995</v>
      </c>
      <c r="I9" s="136">
        <v>3250</v>
      </c>
      <c r="J9" s="81">
        <f>I9-F9-G9</f>
        <v>4.547473508864641E-13</v>
      </c>
    </row>
    <row r="10" spans="1:10" ht="15" thickBot="1">
      <c r="A10" s="5" t="s">
        <v>90</v>
      </c>
      <c r="B10" s="15"/>
      <c r="C10" s="67"/>
      <c r="D10" s="20"/>
      <c r="E10" s="5"/>
      <c r="F10" s="47"/>
      <c r="G10" s="8"/>
      <c r="H10" s="84"/>
      <c r="I10" s="5"/>
      <c r="J10" s="82"/>
    </row>
    <row r="11" spans="1:10" ht="15" thickTop="1">
      <c r="A11" s="10"/>
      <c r="B11" s="16" t="s">
        <v>39</v>
      </c>
      <c r="C11" s="68" t="s">
        <v>26</v>
      </c>
      <c r="D11" s="21" t="s">
        <v>91</v>
      </c>
      <c r="E11" s="11">
        <v>0</v>
      </c>
      <c r="F11" s="46"/>
      <c r="G11" s="12"/>
      <c r="H11" s="12"/>
      <c r="I11" s="13"/>
      <c r="J11" s="83"/>
    </row>
    <row r="12" spans="1:10" ht="14.25">
      <c r="A12" s="10"/>
      <c r="B12" s="16"/>
      <c r="C12" s="68"/>
      <c r="D12" s="21"/>
      <c r="E12" s="11"/>
      <c r="F12" s="46"/>
      <c r="G12" s="12"/>
      <c r="H12" s="12"/>
      <c r="I12" s="13"/>
      <c r="J12" s="83"/>
    </row>
    <row r="13" spans="1:10" ht="14.25">
      <c r="A13" s="6"/>
      <c r="B13" s="17" t="s">
        <v>7</v>
      </c>
      <c r="C13" s="69"/>
      <c r="D13" s="22"/>
      <c r="E13" s="1">
        <f>SUM(E11:E12)</f>
        <v>0</v>
      </c>
      <c r="F13" s="48">
        <f>E13*1.15</f>
        <v>0</v>
      </c>
      <c r="G13" s="9"/>
      <c r="H13" s="9">
        <f>F13+G13</f>
        <v>0</v>
      </c>
      <c r="I13" s="7"/>
      <c r="J13" s="81">
        <f>I13-F13-G13</f>
        <v>0</v>
      </c>
    </row>
    <row r="14" spans="1:10" ht="15" thickBot="1">
      <c r="A14" s="5" t="s">
        <v>92</v>
      </c>
      <c r="B14" s="15"/>
      <c r="C14" s="67"/>
      <c r="D14" s="20"/>
      <c r="E14" s="5"/>
      <c r="F14" s="47"/>
      <c r="G14" s="8"/>
      <c r="H14" s="84"/>
      <c r="I14" s="5"/>
      <c r="J14" s="82"/>
    </row>
    <row r="15" spans="1:10" ht="15" thickTop="1">
      <c r="A15" s="10"/>
      <c r="B15" s="16" t="s">
        <v>21</v>
      </c>
      <c r="C15" s="68" t="s">
        <v>19</v>
      </c>
      <c r="D15" s="21" t="s">
        <v>93</v>
      </c>
      <c r="E15" s="11">
        <v>0</v>
      </c>
      <c r="F15" s="46"/>
      <c r="G15" s="12"/>
      <c r="H15" s="12"/>
      <c r="I15" s="13"/>
      <c r="J15" s="83"/>
    </row>
    <row r="16" spans="1:10" ht="14.25">
      <c r="A16" s="10"/>
      <c r="B16" s="16"/>
      <c r="C16" s="68"/>
      <c r="D16" s="21"/>
      <c r="E16" s="11"/>
      <c r="F16" s="46"/>
      <c r="G16" s="12"/>
      <c r="H16" s="12"/>
      <c r="I16" s="13"/>
      <c r="J16" s="83"/>
    </row>
    <row r="17" spans="1:10" ht="14.25">
      <c r="A17" s="6"/>
      <c r="B17" s="17" t="s">
        <v>7</v>
      </c>
      <c r="C17" s="69"/>
      <c r="D17" s="22"/>
      <c r="E17" s="1">
        <f>SUM(E15:E16)</f>
        <v>0</v>
      </c>
      <c r="F17" s="48">
        <f>E17*1.15</f>
        <v>0</v>
      </c>
      <c r="G17" s="9"/>
      <c r="H17" s="9">
        <f>F17+G17</f>
        <v>0</v>
      </c>
      <c r="I17" s="7"/>
      <c r="J17" s="81">
        <f>I17-F17-G17</f>
        <v>0</v>
      </c>
    </row>
    <row r="18" spans="1:10" ht="15" thickBot="1">
      <c r="A18" s="5" t="s">
        <v>95</v>
      </c>
      <c r="B18" s="15"/>
      <c r="C18" s="67"/>
      <c r="D18" s="20"/>
      <c r="E18" s="5"/>
      <c r="F18" s="47"/>
      <c r="G18" s="8"/>
      <c r="H18" s="84"/>
      <c r="I18" s="5"/>
      <c r="J18" s="82"/>
    </row>
    <row r="19" spans="1:10" ht="15" thickTop="1">
      <c r="A19" s="10"/>
      <c r="B19" s="16" t="s">
        <v>94</v>
      </c>
      <c r="C19" s="68">
        <v>48</v>
      </c>
      <c r="D19" s="21" t="s">
        <v>96</v>
      </c>
      <c r="E19" s="11">
        <v>0</v>
      </c>
      <c r="F19" s="46"/>
      <c r="G19" s="12"/>
      <c r="H19" s="12"/>
      <c r="I19" s="13"/>
      <c r="J19" s="83"/>
    </row>
    <row r="20" spans="1:10" ht="14.25">
      <c r="A20" s="10"/>
      <c r="B20" s="16"/>
      <c r="C20" s="68"/>
      <c r="D20" s="21"/>
      <c r="E20" s="11"/>
      <c r="F20" s="46"/>
      <c r="G20" s="12"/>
      <c r="H20" s="12"/>
      <c r="I20" s="13"/>
      <c r="J20" s="83"/>
    </row>
    <row r="21" spans="1:10" ht="14.25">
      <c r="A21" s="6"/>
      <c r="B21" s="17" t="s">
        <v>7</v>
      </c>
      <c r="C21" s="69"/>
      <c r="D21" s="22"/>
      <c r="E21" s="1">
        <f>SUM(E19:E20)</f>
        <v>0</v>
      </c>
      <c r="F21" s="48">
        <f>E21*1.15</f>
        <v>0</v>
      </c>
      <c r="G21" s="9"/>
      <c r="H21" s="9">
        <f>F21+G21</f>
        <v>0</v>
      </c>
      <c r="I21" s="136"/>
      <c r="J21" s="81">
        <f>I21-F21-G21</f>
        <v>0</v>
      </c>
    </row>
    <row r="22" spans="1:10" ht="15" thickBot="1">
      <c r="A22" s="5" t="s">
        <v>97</v>
      </c>
      <c r="B22" s="15"/>
      <c r="C22" s="67"/>
      <c r="D22" s="20"/>
      <c r="E22" s="5"/>
      <c r="F22" s="47"/>
      <c r="G22" s="8"/>
      <c r="H22" s="84"/>
      <c r="I22" s="5"/>
      <c r="J22" s="82"/>
    </row>
    <row r="23" spans="1:10" ht="15" thickTop="1">
      <c r="A23" s="10"/>
      <c r="B23" s="16" t="s">
        <v>17</v>
      </c>
      <c r="C23" s="68" t="s">
        <v>114</v>
      </c>
      <c r="D23" s="21" t="s">
        <v>98</v>
      </c>
      <c r="E23" s="11">
        <v>0</v>
      </c>
      <c r="F23" s="46"/>
      <c r="G23" s="12"/>
      <c r="H23" s="12"/>
      <c r="I23" s="13"/>
      <c r="J23" s="83"/>
    </row>
    <row r="24" spans="1:10" s="60" customFormat="1" ht="14.25">
      <c r="A24" s="54">
        <v>2350</v>
      </c>
      <c r="B24" s="55" t="s">
        <v>21</v>
      </c>
      <c r="C24" s="70" t="s">
        <v>115</v>
      </c>
      <c r="D24" s="56" t="s">
        <v>116</v>
      </c>
      <c r="E24" s="57"/>
      <c r="F24" s="58"/>
      <c r="G24" s="59"/>
      <c r="H24" s="59"/>
      <c r="I24" s="57"/>
      <c r="J24" s="59"/>
    </row>
    <row r="25" spans="1:10" s="60" customFormat="1" ht="14.25">
      <c r="A25" s="54">
        <v>2550</v>
      </c>
      <c r="B25" s="55" t="s">
        <v>117</v>
      </c>
      <c r="C25" s="70" t="s">
        <v>115</v>
      </c>
      <c r="D25" s="56" t="s">
        <v>57</v>
      </c>
      <c r="E25" s="57"/>
      <c r="F25" s="58"/>
      <c r="G25" s="59"/>
      <c r="H25" s="59"/>
      <c r="I25" s="57"/>
      <c r="J25" s="59"/>
    </row>
    <row r="26" spans="1:10" ht="14.25">
      <c r="A26" s="6"/>
      <c r="B26" s="17" t="s">
        <v>7</v>
      </c>
      <c r="C26" s="69"/>
      <c r="D26" s="22"/>
      <c r="E26" s="1">
        <f>SUM(E23:E25)</f>
        <v>0</v>
      </c>
      <c r="F26" s="48">
        <f>E26*1.15</f>
        <v>0</v>
      </c>
      <c r="G26" s="9"/>
      <c r="H26" s="9">
        <f>F26+G26</f>
        <v>0</v>
      </c>
      <c r="I26" s="7"/>
      <c r="J26" s="81">
        <f>I26-F26-G26</f>
        <v>0</v>
      </c>
    </row>
    <row r="27" spans="1:10" ht="15" thickBot="1">
      <c r="A27" s="5" t="s">
        <v>99</v>
      </c>
      <c r="B27" s="15"/>
      <c r="C27" s="67"/>
      <c r="D27" s="20"/>
      <c r="E27" s="5"/>
      <c r="F27" s="47"/>
      <c r="G27" s="8"/>
      <c r="H27" s="84"/>
      <c r="I27" s="5"/>
      <c r="J27" s="82"/>
    </row>
    <row r="28" spans="1:10" ht="15" thickTop="1">
      <c r="A28" s="10"/>
      <c r="B28" s="16" t="s">
        <v>62</v>
      </c>
      <c r="C28" s="68" t="s">
        <v>35</v>
      </c>
      <c r="D28" s="21" t="s">
        <v>100</v>
      </c>
      <c r="E28" s="11">
        <v>0</v>
      </c>
      <c r="F28" s="46"/>
      <c r="G28" s="12"/>
      <c r="H28" s="12"/>
      <c r="I28" s="13"/>
      <c r="J28" s="83"/>
    </row>
    <row r="29" spans="1:10" ht="14.25">
      <c r="A29" s="10"/>
      <c r="B29" s="16"/>
      <c r="C29" s="68"/>
      <c r="D29" s="21"/>
      <c r="E29" s="11"/>
      <c r="F29" s="46"/>
      <c r="G29" s="12"/>
      <c r="H29" s="12"/>
      <c r="I29" s="13"/>
      <c r="J29" s="83"/>
    </row>
    <row r="30" spans="1:10" ht="14.25">
      <c r="A30" s="6"/>
      <c r="B30" s="17" t="s">
        <v>7</v>
      </c>
      <c r="C30" s="69"/>
      <c r="D30" s="22"/>
      <c r="E30" s="1">
        <f>SUM(E28:E29)</f>
        <v>0</v>
      </c>
      <c r="F30" s="48">
        <f>E30*1.15</f>
        <v>0</v>
      </c>
      <c r="G30" s="9"/>
      <c r="H30" s="9">
        <f>F30+G30</f>
        <v>0</v>
      </c>
      <c r="I30" s="7"/>
      <c r="J30" s="81">
        <f>I30-F30-G30</f>
        <v>0</v>
      </c>
    </row>
    <row r="31" spans="1:10" ht="15" thickBot="1">
      <c r="A31" s="5" t="s">
        <v>101</v>
      </c>
      <c r="B31" s="15"/>
      <c r="C31" s="67"/>
      <c r="D31" s="20"/>
      <c r="E31" s="5"/>
      <c r="F31" s="47"/>
      <c r="G31" s="8"/>
      <c r="H31" s="84"/>
      <c r="I31" s="5"/>
      <c r="J31" s="82"/>
    </row>
    <row r="32" spans="1:10" ht="15" thickTop="1">
      <c r="A32" s="10"/>
      <c r="B32" s="16" t="s">
        <v>78</v>
      </c>
      <c r="C32" s="68" t="s">
        <v>23</v>
      </c>
      <c r="D32" s="21" t="s">
        <v>56</v>
      </c>
      <c r="E32" s="11">
        <v>0</v>
      </c>
      <c r="F32" s="46"/>
      <c r="G32" s="12"/>
      <c r="H32" s="12"/>
      <c r="I32" s="13"/>
      <c r="J32" s="83"/>
    </row>
    <row r="33" spans="1:10" ht="14.25">
      <c r="A33" s="10"/>
      <c r="B33" s="16" t="s">
        <v>21</v>
      </c>
      <c r="C33" s="68" t="s">
        <v>23</v>
      </c>
      <c r="D33" s="21" t="s">
        <v>20</v>
      </c>
      <c r="E33" s="11">
        <v>0</v>
      </c>
      <c r="F33" s="46"/>
      <c r="G33" s="12"/>
      <c r="H33" s="12"/>
      <c r="I33" s="13"/>
      <c r="J33" s="83"/>
    </row>
    <row r="34" spans="1:10" s="4" customFormat="1" ht="14.25">
      <c r="A34" s="105"/>
      <c r="B34" s="106" t="s">
        <v>131</v>
      </c>
      <c r="C34" s="107" t="s">
        <v>48</v>
      </c>
      <c r="D34" s="108" t="s">
        <v>132</v>
      </c>
      <c r="E34" s="109">
        <v>4150</v>
      </c>
      <c r="F34" s="110"/>
      <c r="G34" s="111"/>
      <c r="H34" s="111"/>
      <c r="I34" s="112"/>
      <c r="J34" s="113"/>
    </row>
    <row r="35" spans="1:10" s="4" customFormat="1" ht="14.25">
      <c r="A35" s="10"/>
      <c r="B35" s="16" t="s">
        <v>47</v>
      </c>
      <c r="C35" s="68" t="s">
        <v>48</v>
      </c>
      <c r="D35" s="21" t="s">
        <v>49</v>
      </c>
      <c r="E35" s="11">
        <v>0</v>
      </c>
      <c r="F35" s="46"/>
      <c r="G35" s="12"/>
      <c r="H35" s="12"/>
      <c r="I35" s="13"/>
      <c r="J35" s="83"/>
    </row>
    <row r="36" spans="1:10" s="4" customFormat="1" ht="14.25">
      <c r="A36" s="105"/>
      <c r="B36" s="106" t="s">
        <v>142</v>
      </c>
      <c r="C36" s="107" t="s">
        <v>22</v>
      </c>
      <c r="D36" s="108" t="s">
        <v>143</v>
      </c>
      <c r="E36" s="109">
        <v>3550</v>
      </c>
      <c r="F36" s="110"/>
      <c r="G36" s="111"/>
      <c r="H36" s="111"/>
      <c r="I36" s="112"/>
      <c r="J36" s="113"/>
    </row>
    <row r="37" spans="1:10" s="4" customFormat="1" ht="14.25">
      <c r="A37" s="10"/>
      <c r="B37" s="16" t="s">
        <v>144</v>
      </c>
      <c r="C37" s="68" t="s">
        <v>22</v>
      </c>
      <c r="D37" s="21" t="s">
        <v>65</v>
      </c>
      <c r="E37" s="11">
        <v>0</v>
      </c>
      <c r="F37" s="46"/>
      <c r="G37" s="12"/>
      <c r="H37" s="12"/>
      <c r="I37" s="13"/>
      <c r="J37" s="83"/>
    </row>
    <row r="38" spans="1:10" s="4" customFormat="1" ht="14.25">
      <c r="A38" s="10"/>
      <c r="B38" s="16" t="s">
        <v>24</v>
      </c>
      <c r="C38" s="68" t="s">
        <v>48</v>
      </c>
      <c r="D38" s="21" t="s">
        <v>73</v>
      </c>
      <c r="E38" s="11">
        <v>0</v>
      </c>
      <c r="F38" s="46"/>
      <c r="G38" s="12"/>
      <c r="H38" s="12"/>
      <c r="I38" s="13"/>
      <c r="J38" s="83"/>
    </row>
    <row r="39" spans="1:10" ht="14.25">
      <c r="A39" s="6"/>
      <c r="B39" s="17" t="s">
        <v>7</v>
      </c>
      <c r="C39" s="69"/>
      <c r="D39" s="22"/>
      <c r="E39" s="1">
        <f>SUM(E32:E38)</f>
        <v>7700</v>
      </c>
      <c r="F39" s="48">
        <f>E39*1.15</f>
        <v>8855</v>
      </c>
      <c r="G39" s="9">
        <v>60</v>
      </c>
      <c r="H39" s="9">
        <f>F39+G39</f>
        <v>8915</v>
      </c>
      <c r="I39" s="7">
        <v>8920</v>
      </c>
      <c r="J39" s="81">
        <f>I39-F39-G39</f>
        <v>5</v>
      </c>
    </row>
    <row r="40" spans="1:10" ht="15" thickBot="1">
      <c r="A40" s="5" t="s">
        <v>104</v>
      </c>
      <c r="B40" s="15"/>
      <c r="C40" s="67"/>
      <c r="D40" s="20"/>
      <c r="E40" s="5"/>
      <c r="F40" s="47"/>
      <c r="G40" s="8"/>
      <c r="H40" s="84"/>
      <c r="I40" s="5"/>
      <c r="J40" s="82"/>
    </row>
    <row r="41" spans="1:10" ht="15" thickTop="1">
      <c r="A41" s="10"/>
      <c r="B41" s="16" t="s">
        <v>33</v>
      </c>
      <c r="C41" s="68" t="s">
        <v>25</v>
      </c>
      <c r="D41" s="21" t="s">
        <v>34</v>
      </c>
      <c r="E41" s="11">
        <v>0</v>
      </c>
      <c r="F41" s="46"/>
      <c r="G41" s="12"/>
      <c r="H41" s="12"/>
      <c r="I41" s="13"/>
      <c r="J41" s="83"/>
    </row>
    <row r="42" spans="1:10" s="4" customFormat="1" ht="14.25">
      <c r="A42" s="10"/>
      <c r="B42" s="16" t="s">
        <v>102</v>
      </c>
      <c r="C42" s="68">
        <v>48</v>
      </c>
      <c r="D42" s="21" t="s">
        <v>103</v>
      </c>
      <c r="E42" s="11">
        <v>0</v>
      </c>
      <c r="F42" s="46"/>
      <c r="G42" s="12"/>
      <c r="H42" s="12"/>
      <c r="I42" s="13"/>
      <c r="J42" s="83"/>
    </row>
    <row r="43" spans="1:10" s="60" customFormat="1" ht="14.25">
      <c r="A43" s="54">
        <v>950</v>
      </c>
      <c r="B43" s="55" t="s">
        <v>105</v>
      </c>
      <c r="C43" s="70">
        <v>48</v>
      </c>
      <c r="D43" s="56" t="s">
        <v>20</v>
      </c>
      <c r="E43" s="57"/>
      <c r="F43" s="58"/>
      <c r="G43" s="59"/>
      <c r="H43" s="59"/>
      <c r="I43" s="57"/>
      <c r="J43" s="59"/>
    </row>
    <row r="44" spans="1:10" s="4" customFormat="1" ht="14.25">
      <c r="A44" s="10"/>
      <c r="B44" s="16" t="s">
        <v>72</v>
      </c>
      <c r="C44" s="68" t="s">
        <v>25</v>
      </c>
      <c r="D44" s="21" t="s">
        <v>67</v>
      </c>
      <c r="E44" s="11">
        <v>0</v>
      </c>
      <c r="F44" s="46"/>
      <c r="G44" s="12"/>
      <c r="H44" s="12"/>
      <c r="I44" s="13"/>
      <c r="J44" s="83"/>
    </row>
    <row r="45" spans="1:10" s="60" customFormat="1" ht="14.25">
      <c r="A45" s="54">
        <v>450</v>
      </c>
      <c r="B45" s="55" t="s">
        <v>70</v>
      </c>
      <c r="C45" s="70" t="s">
        <v>25</v>
      </c>
      <c r="D45" s="56" t="s">
        <v>71</v>
      </c>
      <c r="E45" s="57"/>
      <c r="F45" s="58"/>
      <c r="G45" s="59"/>
      <c r="H45" s="59"/>
      <c r="I45" s="57"/>
      <c r="J45" s="59"/>
    </row>
    <row r="46" spans="1:10" ht="14.25">
      <c r="A46" s="6"/>
      <c r="B46" s="17" t="s">
        <v>7</v>
      </c>
      <c r="C46" s="69"/>
      <c r="D46" s="22"/>
      <c r="E46" s="1">
        <f>SUM(E41:E45)</f>
        <v>0</v>
      </c>
      <c r="F46" s="48">
        <f>E46*1.15</f>
        <v>0</v>
      </c>
      <c r="G46" s="9"/>
      <c r="H46" s="9">
        <f>F46+G46</f>
        <v>0</v>
      </c>
      <c r="I46" s="7"/>
      <c r="J46" s="81">
        <f>I46-F46-G46</f>
        <v>0</v>
      </c>
    </row>
    <row r="47" spans="1:10" ht="15" thickBot="1">
      <c r="A47" s="5" t="s">
        <v>106</v>
      </c>
      <c r="B47" s="15"/>
      <c r="C47" s="67"/>
      <c r="D47" s="20"/>
      <c r="E47" s="5"/>
      <c r="F47" s="47"/>
      <c r="G47" s="8"/>
      <c r="H47" s="84"/>
      <c r="I47" s="5"/>
      <c r="J47" s="82"/>
    </row>
    <row r="48" spans="1:10" ht="15" thickTop="1">
      <c r="A48" s="105"/>
      <c r="B48" s="106" t="s">
        <v>53</v>
      </c>
      <c r="C48" s="107" t="s">
        <v>48</v>
      </c>
      <c r="D48" s="108" t="s">
        <v>107</v>
      </c>
      <c r="E48" s="109">
        <v>3350</v>
      </c>
      <c r="F48" s="110"/>
      <c r="G48" s="111"/>
      <c r="H48" s="111"/>
      <c r="I48" s="112"/>
      <c r="J48" s="113"/>
    </row>
    <row r="49" spans="1:10" ht="14.25">
      <c r="A49" s="10"/>
      <c r="B49" s="16"/>
      <c r="C49" s="68"/>
      <c r="D49" s="21"/>
      <c r="E49" s="11"/>
      <c r="F49" s="46"/>
      <c r="G49" s="12"/>
      <c r="H49" s="12"/>
      <c r="I49" s="13"/>
      <c r="J49" s="83"/>
    </row>
    <row r="50" spans="1:10" ht="14.25">
      <c r="A50" s="6"/>
      <c r="B50" s="17" t="s">
        <v>7</v>
      </c>
      <c r="C50" s="69"/>
      <c r="D50" s="22"/>
      <c r="E50" s="1">
        <f>SUM(E48:E49)</f>
        <v>3350</v>
      </c>
      <c r="F50" s="48">
        <f>E50*1.15</f>
        <v>3852.4999999999995</v>
      </c>
      <c r="G50" s="9">
        <v>30</v>
      </c>
      <c r="H50" s="9">
        <f>F50+G50</f>
        <v>3882.4999999999995</v>
      </c>
      <c r="I50" s="7">
        <v>3883</v>
      </c>
      <c r="J50" s="81">
        <f>I50-F50-G50</f>
        <v>0.5000000000004547</v>
      </c>
    </row>
    <row r="51" spans="1:10" ht="15" thickBot="1">
      <c r="A51" s="5" t="s">
        <v>108</v>
      </c>
      <c r="B51" s="15"/>
      <c r="C51" s="67"/>
      <c r="D51" s="20"/>
      <c r="E51" s="5"/>
      <c r="F51" s="47"/>
      <c r="G51" s="8"/>
      <c r="H51" s="84"/>
      <c r="I51" s="5"/>
      <c r="J51" s="82"/>
    </row>
    <row r="52" spans="1:10" ht="15" thickTop="1">
      <c r="A52" s="10" t="s">
        <v>109</v>
      </c>
      <c r="B52" s="16" t="s">
        <v>62</v>
      </c>
      <c r="C52" s="68" t="s">
        <v>30</v>
      </c>
      <c r="D52" s="21" t="s">
        <v>20</v>
      </c>
      <c r="E52" s="11">
        <v>0</v>
      </c>
      <c r="F52" s="46"/>
      <c r="G52" s="12"/>
      <c r="H52" s="12"/>
      <c r="I52" s="13"/>
      <c r="J52" s="83"/>
    </row>
    <row r="53" spans="1:10" ht="14.25">
      <c r="A53" s="10"/>
      <c r="B53" s="16"/>
      <c r="C53" s="68"/>
      <c r="D53" s="21"/>
      <c r="E53" s="11"/>
      <c r="F53" s="46"/>
      <c r="G53" s="12"/>
      <c r="H53" s="12"/>
      <c r="I53" s="13"/>
      <c r="J53" s="83"/>
    </row>
    <row r="54" spans="1:10" ht="14.25">
      <c r="A54" s="6"/>
      <c r="B54" s="17" t="s">
        <v>7</v>
      </c>
      <c r="C54" s="69"/>
      <c r="D54" s="22"/>
      <c r="E54" s="1">
        <f>SUM(E52:E53)</f>
        <v>0</v>
      </c>
      <c r="F54" s="48">
        <f>E54*1.15</f>
        <v>0</v>
      </c>
      <c r="G54" s="9">
        <v>30</v>
      </c>
      <c r="H54" s="9">
        <f>F54+G54</f>
        <v>30</v>
      </c>
      <c r="I54" s="93">
        <v>780</v>
      </c>
      <c r="J54" s="81">
        <f>I54-F54-G54</f>
        <v>750</v>
      </c>
    </row>
    <row r="55" spans="1:10" ht="15" thickBot="1">
      <c r="A55" s="5" t="s">
        <v>110</v>
      </c>
      <c r="B55" s="15"/>
      <c r="C55" s="67"/>
      <c r="D55" s="20"/>
      <c r="E55" s="5"/>
      <c r="F55" s="47"/>
      <c r="G55" s="8"/>
      <c r="H55" s="84"/>
      <c r="I55" s="5"/>
      <c r="J55" s="82"/>
    </row>
    <row r="56" spans="1:10" ht="15" thickTop="1">
      <c r="A56" s="10"/>
      <c r="B56" s="16" t="s">
        <v>32</v>
      </c>
      <c r="C56" s="68">
        <v>52</v>
      </c>
      <c r="D56" s="21" t="s">
        <v>58</v>
      </c>
      <c r="E56" s="11">
        <v>0</v>
      </c>
      <c r="F56" s="46"/>
      <c r="G56" s="12"/>
      <c r="H56" s="12"/>
      <c r="I56" s="13"/>
      <c r="J56" s="83"/>
    </row>
    <row r="57" spans="1:10" s="60" customFormat="1" ht="14.25">
      <c r="A57" s="54">
        <v>1750</v>
      </c>
      <c r="B57" s="55" t="s">
        <v>111</v>
      </c>
      <c r="C57" s="70">
        <v>52</v>
      </c>
      <c r="D57" s="56" t="s">
        <v>36</v>
      </c>
      <c r="E57" s="57"/>
      <c r="F57" s="58"/>
      <c r="G57" s="59"/>
      <c r="H57" s="59"/>
      <c r="I57" s="57"/>
      <c r="J57" s="59"/>
    </row>
    <row r="58" spans="1:10" s="66" customFormat="1" ht="14.25">
      <c r="A58" s="62"/>
      <c r="B58" s="63" t="s">
        <v>112</v>
      </c>
      <c r="C58" s="71" t="s">
        <v>18</v>
      </c>
      <c r="D58" s="64" t="s">
        <v>113</v>
      </c>
      <c r="E58" s="65">
        <v>0</v>
      </c>
      <c r="F58" s="45"/>
      <c r="G58" s="12"/>
      <c r="H58" s="12"/>
      <c r="I58" s="65"/>
      <c r="J58" s="12"/>
    </row>
    <row r="59" spans="1:10" s="66" customFormat="1" ht="14.25">
      <c r="A59" s="114"/>
      <c r="B59" s="115" t="s">
        <v>148</v>
      </c>
      <c r="C59" s="116">
        <v>54</v>
      </c>
      <c r="D59" s="117" t="s">
        <v>149</v>
      </c>
      <c r="E59" s="118">
        <v>2050</v>
      </c>
      <c r="F59" s="119"/>
      <c r="G59" s="111"/>
      <c r="H59" s="111"/>
      <c r="I59" s="118"/>
      <c r="J59" s="111"/>
    </row>
    <row r="60" spans="1:10" s="66" customFormat="1" ht="14.25">
      <c r="A60" s="62"/>
      <c r="B60" s="63" t="s">
        <v>21</v>
      </c>
      <c r="C60" s="71" t="s">
        <v>37</v>
      </c>
      <c r="D60" s="64" t="s">
        <v>172</v>
      </c>
      <c r="E60" s="65">
        <v>0</v>
      </c>
      <c r="F60" s="45"/>
      <c r="G60" s="12"/>
      <c r="H60" s="12"/>
      <c r="I60" s="65"/>
      <c r="J60" s="12"/>
    </row>
    <row r="61" spans="1:10" s="66" customFormat="1" ht="14.25">
      <c r="A61" s="62"/>
      <c r="B61" s="63" t="s">
        <v>61</v>
      </c>
      <c r="C61" s="71">
        <v>52</v>
      </c>
      <c r="D61" s="64" t="s">
        <v>173</v>
      </c>
      <c r="E61" s="65">
        <v>0</v>
      </c>
      <c r="F61" s="45"/>
      <c r="G61" s="12"/>
      <c r="H61" s="12"/>
      <c r="I61" s="65"/>
      <c r="J61" s="12"/>
    </row>
    <row r="62" spans="1:10" ht="14.25">
      <c r="A62" s="6"/>
      <c r="B62" s="17" t="s">
        <v>7</v>
      </c>
      <c r="C62" s="69"/>
      <c r="D62" s="22"/>
      <c r="E62" s="1">
        <f>SUM(E56:E61)</f>
        <v>2050</v>
      </c>
      <c r="F62" s="48">
        <f>E62*1.15</f>
        <v>2357.5</v>
      </c>
      <c r="G62" s="9">
        <v>30</v>
      </c>
      <c r="H62" s="9">
        <f>F62+G62</f>
        <v>2387.5</v>
      </c>
      <c r="I62" s="7">
        <v>2400</v>
      </c>
      <c r="J62" s="81">
        <f>I62-F62-G62</f>
        <v>12.5</v>
      </c>
    </row>
    <row r="63" spans="1:10" ht="15" thickBot="1">
      <c r="A63" s="5" t="s">
        <v>118</v>
      </c>
      <c r="B63" s="15"/>
      <c r="C63" s="67"/>
      <c r="D63" s="20"/>
      <c r="E63" s="5"/>
      <c r="F63" s="47"/>
      <c r="G63" s="8"/>
      <c r="H63" s="84"/>
      <c r="I63" s="5"/>
      <c r="J63" s="82"/>
    </row>
    <row r="64" spans="1:10" s="66" customFormat="1" ht="15" thickTop="1">
      <c r="A64" s="62"/>
      <c r="B64" s="63" t="s">
        <v>27</v>
      </c>
      <c r="C64" s="71">
        <v>46</v>
      </c>
      <c r="D64" s="64" t="s">
        <v>202</v>
      </c>
      <c r="E64" s="65">
        <v>0</v>
      </c>
      <c r="F64" s="45"/>
      <c r="G64" s="12"/>
      <c r="H64" s="12"/>
      <c r="I64" s="65"/>
      <c r="J64" s="12"/>
    </row>
    <row r="65" spans="1:10" s="60" customFormat="1" ht="14.25">
      <c r="A65" s="54">
        <v>1850</v>
      </c>
      <c r="B65" s="55" t="s">
        <v>45</v>
      </c>
      <c r="C65" s="70">
        <v>46</v>
      </c>
      <c r="D65" s="56" t="s">
        <v>203</v>
      </c>
      <c r="E65" s="57"/>
      <c r="F65" s="58"/>
      <c r="G65" s="59"/>
      <c r="H65" s="59"/>
      <c r="I65" s="57"/>
      <c r="J65" s="59"/>
    </row>
    <row r="66" spans="1:10" s="60" customFormat="1" ht="14.25">
      <c r="A66" s="129"/>
      <c r="B66" s="130" t="s">
        <v>32</v>
      </c>
      <c r="C66" s="131">
        <v>46</v>
      </c>
      <c r="D66" s="132" t="s">
        <v>211</v>
      </c>
      <c r="E66" s="133">
        <v>1850</v>
      </c>
      <c r="F66" s="134"/>
      <c r="G66" s="135"/>
      <c r="H66" s="135"/>
      <c r="I66" s="133"/>
      <c r="J66" s="135"/>
    </row>
    <row r="67" spans="1:10" s="60" customFormat="1" ht="14.25">
      <c r="A67" s="54">
        <v>1750</v>
      </c>
      <c r="B67" s="55" t="s">
        <v>31</v>
      </c>
      <c r="C67" s="70">
        <v>46</v>
      </c>
      <c r="D67" s="56" t="s">
        <v>204</v>
      </c>
      <c r="E67" s="57"/>
      <c r="F67" s="58"/>
      <c r="G67" s="59"/>
      <c r="H67" s="59"/>
      <c r="I67" s="57"/>
      <c r="J67" s="59"/>
    </row>
    <row r="68" spans="1:10" s="60" customFormat="1" ht="14.25">
      <c r="A68" s="54">
        <v>1350</v>
      </c>
      <c r="B68" s="55" t="s">
        <v>41</v>
      </c>
      <c r="C68" s="70">
        <v>46</v>
      </c>
      <c r="D68" s="56" t="s">
        <v>205</v>
      </c>
      <c r="E68" s="57"/>
      <c r="F68" s="58"/>
      <c r="G68" s="59"/>
      <c r="H68" s="59"/>
      <c r="I68" s="57"/>
      <c r="J68" s="59"/>
    </row>
    <row r="69" spans="5:10" s="60" customFormat="1" ht="14.25">
      <c r="E69" s="57"/>
      <c r="F69" s="58"/>
      <c r="G69" s="59"/>
      <c r="H69" s="59"/>
      <c r="I69" s="57"/>
      <c r="J69" s="59"/>
    </row>
    <row r="70" spans="1:10" ht="14.25">
      <c r="A70" s="6"/>
      <c r="B70" s="17" t="s">
        <v>7</v>
      </c>
      <c r="C70" s="69"/>
      <c r="D70" s="22"/>
      <c r="E70" s="1">
        <f>SUM(E64:E69)</f>
        <v>1850</v>
      </c>
      <c r="F70" s="48">
        <f>E70*1.15</f>
        <v>2127.5</v>
      </c>
      <c r="G70" s="9">
        <v>30</v>
      </c>
      <c r="H70" s="9">
        <f>F70+G70</f>
        <v>2157.5</v>
      </c>
      <c r="I70" s="7">
        <v>2130</v>
      </c>
      <c r="J70" s="81">
        <f>I70-F70-G70</f>
        <v>-27.5</v>
      </c>
    </row>
    <row r="71" spans="1:10" ht="15" thickBot="1">
      <c r="A71" s="5" t="s">
        <v>119</v>
      </c>
      <c r="B71" s="15"/>
      <c r="C71" s="67"/>
      <c r="D71" s="20"/>
      <c r="E71" s="5"/>
      <c r="F71" s="47"/>
      <c r="G71" s="8"/>
      <c r="H71" s="84"/>
      <c r="I71" s="5"/>
      <c r="J71" s="82"/>
    </row>
    <row r="72" spans="1:10" ht="15" thickTop="1">
      <c r="A72" s="10"/>
      <c r="B72" s="16" t="s">
        <v>50</v>
      </c>
      <c r="C72" s="68">
        <v>50</v>
      </c>
      <c r="D72" s="21" t="s">
        <v>120</v>
      </c>
      <c r="E72" s="11">
        <v>0</v>
      </c>
      <c r="F72" s="46"/>
      <c r="G72" s="12"/>
      <c r="H72" s="12"/>
      <c r="I72" s="13"/>
      <c r="J72" s="83"/>
    </row>
    <row r="73" spans="1:10" ht="14.25">
      <c r="A73" s="10"/>
      <c r="B73" s="16"/>
      <c r="C73" s="68"/>
      <c r="D73" s="21"/>
      <c r="E73" s="11"/>
      <c r="F73" s="46"/>
      <c r="G73" s="12"/>
      <c r="H73" s="12"/>
      <c r="I73" s="13"/>
      <c r="J73" s="83"/>
    </row>
    <row r="74" spans="1:10" ht="14.25">
      <c r="A74" s="6"/>
      <c r="B74" s="17" t="s">
        <v>7</v>
      </c>
      <c r="C74" s="69"/>
      <c r="D74" s="22"/>
      <c r="E74" s="1">
        <f>SUM(E72:E73)</f>
        <v>0</v>
      </c>
      <c r="F74" s="48">
        <f>E74*1.15</f>
        <v>0</v>
      </c>
      <c r="G74" s="9"/>
      <c r="H74" s="9">
        <f>F74+G74</f>
        <v>0</v>
      </c>
      <c r="I74" s="7"/>
      <c r="J74" s="81">
        <f>I74-F74-G74</f>
        <v>0</v>
      </c>
    </row>
    <row r="75" spans="1:10" ht="15" thickBot="1">
      <c r="A75" s="5" t="s">
        <v>121</v>
      </c>
      <c r="B75" s="15"/>
      <c r="C75" s="67"/>
      <c r="D75" s="20"/>
      <c r="E75" s="5"/>
      <c r="F75" s="47"/>
      <c r="G75" s="8"/>
      <c r="H75" s="84"/>
      <c r="I75" s="5"/>
      <c r="J75" s="82"/>
    </row>
    <row r="76" spans="1:10" s="66" customFormat="1" ht="15" thickTop="1">
      <c r="A76" s="62"/>
      <c r="B76" s="63" t="s">
        <v>42</v>
      </c>
      <c r="C76" s="71">
        <v>46</v>
      </c>
      <c r="D76" s="64" t="s">
        <v>20</v>
      </c>
      <c r="E76" s="65">
        <v>0</v>
      </c>
      <c r="F76" s="45"/>
      <c r="G76" s="12"/>
      <c r="H76" s="12"/>
      <c r="I76" s="65"/>
      <c r="J76" s="12"/>
    </row>
    <row r="77" spans="1:10" s="60" customFormat="1" ht="14.25">
      <c r="A77" s="129"/>
      <c r="B77" s="130" t="s">
        <v>74</v>
      </c>
      <c r="C77" s="131">
        <v>46</v>
      </c>
      <c r="D77" s="132" t="s">
        <v>20</v>
      </c>
      <c r="E77" s="133">
        <v>550</v>
      </c>
      <c r="F77" s="134"/>
      <c r="G77" s="135"/>
      <c r="H77" s="135"/>
      <c r="I77" s="133"/>
      <c r="J77" s="135"/>
    </row>
    <row r="78" spans="1:10" s="60" customFormat="1" ht="14.25">
      <c r="A78" s="54">
        <v>950</v>
      </c>
      <c r="B78" s="55" t="s">
        <v>33</v>
      </c>
      <c r="C78" s="70">
        <v>46</v>
      </c>
      <c r="D78" s="56" t="s">
        <v>20</v>
      </c>
      <c r="E78" s="57"/>
      <c r="F78" s="58"/>
      <c r="G78" s="59"/>
      <c r="H78" s="59"/>
      <c r="I78" s="57"/>
      <c r="J78" s="59"/>
    </row>
    <row r="79" spans="1:10" ht="14.25">
      <c r="A79" s="6"/>
      <c r="B79" s="17" t="s">
        <v>7</v>
      </c>
      <c r="C79" s="69"/>
      <c r="D79" s="22"/>
      <c r="E79" s="1">
        <f>SUM(E76:E78)</f>
        <v>550</v>
      </c>
      <c r="F79" s="48">
        <f>E79*1.15</f>
        <v>632.5</v>
      </c>
      <c r="G79" s="9">
        <v>30</v>
      </c>
      <c r="H79" s="9">
        <f>F79+G79</f>
        <v>662.5</v>
      </c>
      <c r="I79" s="7">
        <v>663</v>
      </c>
      <c r="J79" s="81">
        <f>I79-F79-G79</f>
        <v>0.5</v>
      </c>
    </row>
    <row r="80" spans="1:10" ht="15" thickBot="1">
      <c r="A80" s="5" t="s">
        <v>123</v>
      </c>
      <c r="B80" s="15"/>
      <c r="C80" s="67"/>
      <c r="D80" s="20"/>
      <c r="E80" s="5"/>
      <c r="F80" s="47"/>
      <c r="G80" s="8"/>
      <c r="H80" s="84"/>
      <c r="I80" s="5"/>
      <c r="J80" s="82"/>
    </row>
    <row r="81" spans="1:10" ht="15" thickTop="1">
      <c r="A81" s="105"/>
      <c r="B81" s="106" t="s">
        <v>122</v>
      </c>
      <c r="C81" s="107">
        <v>56</v>
      </c>
      <c r="D81" s="108" t="s">
        <v>188</v>
      </c>
      <c r="E81" s="109">
        <v>2800</v>
      </c>
      <c r="F81" s="110"/>
      <c r="G81" s="111"/>
      <c r="H81" s="111"/>
      <c r="I81" s="112"/>
      <c r="J81" s="113"/>
    </row>
    <row r="82" spans="1:10" ht="14.25">
      <c r="A82" s="10"/>
      <c r="B82" s="16"/>
      <c r="C82" s="68"/>
      <c r="D82" s="21"/>
      <c r="E82" s="11"/>
      <c r="F82" s="46"/>
      <c r="G82" s="12"/>
      <c r="H82" s="12"/>
      <c r="I82" s="13"/>
      <c r="J82" s="83"/>
    </row>
    <row r="83" spans="1:10" ht="14.25">
      <c r="A83" s="6"/>
      <c r="B83" s="17" t="s">
        <v>7</v>
      </c>
      <c r="C83" s="69"/>
      <c r="D83" s="22"/>
      <c r="E83" s="1">
        <f>SUM(E81:E82)</f>
        <v>2800</v>
      </c>
      <c r="F83" s="48">
        <f>E83*1.15</f>
        <v>3219.9999999999995</v>
      </c>
      <c r="G83" s="9">
        <v>30</v>
      </c>
      <c r="H83" s="9">
        <f>F83+G83</f>
        <v>3249.9999999999995</v>
      </c>
      <c r="I83" s="136">
        <v>3250</v>
      </c>
      <c r="J83" s="81">
        <f>I83-F83-G83</f>
        <v>4.547473508864641E-13</v>
      </c>
    </row>
    <row r="84" spans="1:10" ht="15" thickBot="1">
      <c r="A84" s="5" t="s">
        <v>124</v>
      </c>
      <c r="B84" s="15"/>
      <c r="C84" s="67"/>
      <c r="D84" s="20"/>
      <c r="E84" s="5"/>
      <c r="F84" s="47"/>
      <c r="G84" s="8"/>
      <c r="H84" s="84"/>
      <c r="I84" s="5"/>
      <c r="J84" s="82"/>
    </row>
    <row r="85" spans="1:10" ht="15" thickTop="1">
      <c r="A85" s="10"/>
      <c r="B85" s="16" t="s">
        <v>66</v>
      </c>
      <c r="C85" s="68">
        <v>44</v>
      </c>
      <c r="D85" s="21" t="s">
        <v>125</v>
      </c>
      <c r="E85" s="11">
        <v>0</v>
      </c>
      <c r="F85" s="46"/>
      <c r="G85" s="12"/>
      <c r="H85" s="12"/>
      <c r="I85" s="13"/>
      <c r="J85" s="83"/>
    </row>
    <row r="86" spans="1:10" s="60" customFormat="1" ht="14.25">
      <c r="A86" s="54">
        <v>950</v>
      </c>
      <c r="B86" s="55" t="s">
        <v>105</v>
      </c>
      <c r="C86" s="70">
        <v>44</v>
      </c>
      <c r="D86" s="56" t="s">
        <v>126</v>
      </c>
      <c r="E86" s="57"/>
      <c r="F86" s="58"/>
      <c r="G86" s="59"/>
      <c r="H86" s="59"/>
      <c r="I86" s="57"/>
      <c r="J86" s="59"/>
    </row>
    <row r="87" spans="1:10" s="60" customFormat="1" ht="14.25">
      <c r="A87" s="54">
        <v>650</v>
      </c>
      <c r="B87" s="55" t="s">
        <v>62</v>
      </c>
      <c r="C87" s="70" t="s">
        <v>35</v>
      </c>
      <c r="D87" s="56" t="s">
        <v>127</v>
      </c>
      <c r="E87" s="57"/>
      <c r="F87" s="58"/>
      <c r="G87" s="59"/>
      <c r="H87" s="59"/>
      <c r="I87" s="57"/>
      <c r="J87" s="59"/>
    </row>
    <row r="88" spans="1:10" ht="14.25">
      <c r="A88" s="6"/>
      <c r="B88" s="17" t="s">
        <v>7</v>
      </c>
      <c r="C88" s="69"/>
      <c r="D88" s="22"/>
      <c r="E88" s="1">
        <f>SUM(E85:E87)</f>
        <v>0</v>
      </c>
      <c r="F88" s="48">
        <f>E88*1.15</f>
        <v>0</v>
      </c>
      <c r="G88" s="9"/>
      <c r="H88" s="9">
        <f>F88+G88</f>
        <v>0</v>
      </c>
      <c r="I88" s="7"/>
      <c r="J88" s="81">
        <f>I88-F88-G88</f>
        <v>0</v>
      </c>
    </row>
    <row r="89" spans="1:10" ht="15" thickBot="1">
      <c r="A89" s="5" t="s">
        <v>128</v>
      </c>
      <c r="B89" s="15"/>
      <c r="C89" s="67"/>
      <c r="D89" s="20"/>
      <c r="E89" s="5"/>
      <c r="F89" s="47"/>
      <c r="G89" s="8"/>
      <c r="H89" s="84"/>
      <c r="I89" s="5"/>
      <c r="J89" s="82"/>
    </row>
    <row r="90" spans="1:10" ht="15" thickTop="1">
      <c r="A90" s="10"/>
      <c r="B90" s="16" t="s">
        <v>51</v>
      </c>
      <c r="C90" s="68" t="s">
        <v>26</v>
      </c>
      <c r="D90" s="21" t="s">
        <v>52</v>
      </c>
      <c r="E90" s="11">
        <v>0</v>
      </c>
      <c r="F90" s="46"/>
      <c r="G90" s="12"/>
      <c r="H90" s="12"/>
      <c r="I90" s="13"/>
      <c r="J90" s="83"/>
    </row>
    <row r="91" spans="1:10" ht="14.25">
      <c r="A91" s="10"/>
      <c r="B91" s="16"/>
      <c r="C91" s="68"/>
      <c r="D91" s="21"/>
      <c r="E91" s="11"/>
      <c r="F91" s="46"/>
      <c r="G91" s="12"/>
      <c r="H91" s="12"/>
      <c r="I91" s="13"/>
      <c r="J91" s="83"/>
    </row>
    <row r="92" spans="1:10" ht="14.25">
      <c r="A92" s="6"/>
      <c r="B92" s="17" t="s">
        <v>7</v>
      </c>
      <c r="C92" s="69"/>
      <c r="D92" s="22"/>
      <c r="E92" s="1">
        <f>SUM(E90:E91)</f>
        <v>0</v>
      </c>
      <c r="F92" s="48">
        <f>E92*1.15</f>
        <v>0</v>
      </c>
      <c r="G92" s="9"/>
      <c r="H92" s="9">
        <f>F92+G92</f>
        <v>0</v>
      </c>
      <c r="I92" s="7"/>
      <c r="J92" s="81">
        <f>I92-F92-G92</f>
        <v>0</v>
      </c>
    </row>
    <row r="93" spans="1:10" ht="15" thickBot="1">
      <c r="A93" s="5" t="s">
        <v>129</v>
      </c>
      <c r="B93" s="15"/>
      <c r="C93" s="67"/>
      <c r="D93" s="20"/>
      <c r="E93" s="5"/>
      <c r="F93" s="47"/>
      <c r="G93" s="8"/>
      <c r="H93" s="84"/>
      <c r="I93" s="5"/>
      <c r="J93" s="82"/>
    </row>
    <row r="94" spans="1:10" ht="15" thickTop="1">
      <c r="A94" s="105"/>
      <c r="B94" s="106" t="s">
        <v>82</v>
      </c>
      <c r="C94" s="107">
        <v>50</v>
      </c>
      <c r="D94" s="108" t="s">
        <v>130</v>
      </c>
      <c r="E94" s="109">
        <v>2800</v>
      </c>
      <c r="F94" s="110"/>
      <c r="G94" s="111"/>
      <c r="H94" s="111"/>
      <c r="I94" s="112"/>
      <c r="J94" s="113"/>
    </row>
    <row r="95" spans="1:10" ht="14.25">
      <c r="A95" s="10"/>
      <c r="B95" s="16"/>
      <c r="C95" s="68"/>
      <c r="D95" s="21"/>
      <c r="E95" s="11"/>
      <c r="F95" s="46"/>
      <c r="G95" s="12"/>
      <c r="H95" s="12"/>
      <c r="I95" s="13"/>
      <c r="J95" s="83"/>
    </row>
    <row r="96" spans="1:10" ht="14.25">
      <c r="A96" s="6"/>
      <c r="B96" s="17" t="s">
        <v>7</v>
      </c>
      <c r="C96" s="69"/>
      <c r="D96" s="22"/>
      <c r="E96" s="1">
        <f>SUM(E94:E95)</f>
        <v>2800</v>
      </c>
      <c r="F96" s="48">
        <f>E96*1.15</f>
        <v>3219.9999999999995</v>
      </c>
      <c r="G96" s="9">
        <v>30</v>
      </c>
      <c r="H96" s="9">
        <f>F96+G96</f>
        <v>3249.9999999999995</v>
      </c>
      <c r="I96" s="7">
        <v>3220</v>
      </c>
      <c r="J96" s="81">
        <f>I96-F96-G96</f>
        <v>-29.999999999999545</v>
      </c>
    </row>
    <row r="97" spans="1:10" ht="15" thickBot="1">
      <c r="A97" s="5" t="s">
        <v>133</v>
      </c>
      <c r="B97" s="15"/>
      <c r="C97" s="67"/>
      <c r="D97" s="20"/>
      <c r="E97" s="5"/>
      <c r="F97" s="47"/>
      <c r="G97" s="8"/>
      <c r="H97" s="84"/>
      <c r="I97" s="5"/>
      <c r="J97" s="82"/>
    </row>
    <row r="98" spans="1:10" ht="15" thickTop="1">
      <c r="A98" s="10" t="s">
        <v>212</v>
      </c>
      <c r="B98" s="16" t="s">
        <v>134</v>
      </c>
      <c r="C98" s="68" t="s">
        <v>19</v>
      </c>
      <c r="D98" s="21" t="s">
        <v>113</v>
      </c>
      <c r="E98" s="11">
        <v>0</v>
      </c>
      <c r="F98" s="46"/>
      <c r="G98" s="12"/>
      <c r="H98" s="12"/>
      <c r="I98" s="13"/>
      <c r="J98" s="83"/>
    </row>
    <row r="99" spans="1:10" ht="14.25">
      <c r="A99" s="10"/>
      <c r="B99" s="16"/>
      <c r="C99" s="74"/>
      <c r="D99" s="21"/>
      <c r="E99" s="11"/>
      <c r="F99" s="46"/>
      <c r="G99" s="12"/>
      <c r="H99" s="12"/>
      <c r="I99" s="13"/>
      <c r="J99" s="83"/>
    </row>
    <row r="100" spans="1:10" ht="14.25">
      <c r="A100" s="6"/>
      <c r="B100" s="17" t="s">
        <v>7</v>
      </c>
      <c r="C100" s="69"/>
      <c r="D100" s="22"/>
      <c r="E100" s="1">
        <f>SUM(E98:E99)</f>
        <v>0</v>
      </c>
      <c r="F100" s="48">
        <f>E100*1.15</f>
        <v>0</v>
      </c>
      <c r="G100" s="9"/>
      <c r="H100" s="9">
        <f>F100+G100</f>
        <v>0</v>
      </c>
      <c r="I100" s="7"/>
      <c r="J100" s="81">
        <f>I100-F100-G100</f>
        <v>0</v>
      </c>
    </row>
    <row r="101" spans="1:10" ht="15" thickBot="1">
      <c r="A101" s="5" t="s">
        <v>135</v>
      </c>
      <c r="B101" s="15"/>
      <c r="C101" s="67"/>
      <c r="D101" s="20"/>
      <c r="E101" s="5"/>
      <c r="F101" s="47"/>
      <c r="G101" s="8"/>
      <c r="H101" s="84"/>
      <c r="I101" s="5"/>
      <c r="J101" s="82"/>
    </row>
    <row r="102" spans="1:10" ht="15" thickTop="1">
      <c r="A102" s="105"/>
      <c r="B102" s="106" t="s">
        <v>69</v>
      </c>
      <c r="C102" s="107" t="s">
        <v>19</v>
      </c>
      <c r="D102" s="108" t="s">
        <v>136</v>
      </c>
      <c r="E102" s="109">
        <v>950</v>
      </c>
      <c r="F102" s="110"/>
      <c r="G102" s="111"/>
      <c r="H102" s="111"/>
      <c r="I102" s="112"/>
      <c r="J102" s="113"/>
    </row>
    <row r="103" spans="1:10" ht="14.25">
      <c r="A103" s="10"/>
      <c r="B103" s="16" t="s">
        <v>74</v>
      </c>
      <c r="C103" s="68" t="s">
        <v>25</v>
      </c>
      <c r="D103" s="21" t="s">
        <v>199</v>
      </c>
      <c r="E103" s="11">
        <v>0</v>
      </c>
      <c r="F103" s="46"/>
      <c r="G103" s="12"/>
      <c r="H103" s="12"/>
      <c r="I103" s="13"/>
      <c r="J103" s="83"/>
    </row>
    <row r="104" spans="1:10" ht="14.25">
      <c r="A104" s="6"/>
      <c r="B104" s="17" t="s">
        <v>7</v>
      </c>
      <c r="C104" s="69"/>
      <c r="D104" s="22"/>
      <c r="E104" s="1">
        <f>SUM(E102:E103)</f>
        <v>950</v>
      </c>
      <c r="F104" s="48">
        <f>E104*1.15</f>
        <v>1092.5</v>
      </c>
      <c r="G104" s="9">
        <v>30</v>
      </c>
      <c r="H104" s="9">
        <f>F104+G104</f>
        <v>1122.5</v>
      </c>
      <c r="I104" s="7">
        <v>1100</v>
      </c>
      <c r="J104" s="81">
        <f>I104-F104-G104</f>
        <v>-22.5</v>
      </c>
    </row>
    <row r="105" spans="1:10" ht="15" thickBot="1">
      <c r="A105" s="5" t="s">
        <v>137</v>
      </c>
      <c r="B105" s="15"/>
      <c r="C105" s="67"/>
      <c r="D105" s="20"/>
      <c r="E105" s="5"/>
      <c r="F105" s="47"/>
      <c r="G105" s="8"/>
      <c r="H105" s="84"/>
      <c r="I105" s="5"/>
      <c r="J105" s="82"/>
    </row>
    <row r="106" spans="1:10" ht="15" thickTop="1">
      <c r="A106" s="105"/>
      <c r="B106" s="106" t="s">
        <v>138</v>
      </c>
      <c r="C106" s="107">
        <v>52</v>
      </c>
      <c r="D106" s="108" t="s">
        <v>139</v>
      </c>
      <c r="E106" s="109">
        <v>1410</v>
      </c>
      <c r="F106" s="110"/>
      <c r="G106" s="111"/>
      <c r="H106" s="111"/>
      <c r="I106" s="112"/>
      <c r="J106" s="113"/>
    </row>
    <row r="107" spans="1:10" s="60" customFormat="1" ht="14.25">
      <c r="A107" s="54">
        <v>1410</v>
      </c>
      <c r="B107" s="55" t="s">
        <v>140</v>
      </c>
      <c r="C107" s="70">
        <v>52</v>
      </c>
      <c r="D107" s="56" t="s">
        <v>141</v>
      </c>
      <c r="E107" s="57"/>
      <c r="F107" s="58"/>
      <c r="G107" s="59"/>
      <c r="H107" s="59"/>
      <c r="I107" s="57"/>
      <c r="J107" s="59"/>
    </row>
    <row r="108" spans="1:10" ht="14.25">
      <c r="A108" s="6"/>
      <c r="B108" s="17" t="s">
        <v>7</v>
      </c>
      <c r="C108" s="69"/>
      <c r="D108" s="22"/>
      <c r="E108" s="1">
        <f>SUM(E106:E107)</f>
        <v>1410</v>
      </c>
      <c r="F108" s="48">
        <f>E108*1.15</f>
        <v>1621.4999999999998</v>
      </c>
      <c r="G108" s="9">
        <v>30</v>
      </c>
      <c r="H108" s="9">
        <f>F108+G108</f>
        <v>1651.4999999999998</v>
      </c>
      <c r="I108" s="136">
        <v>1651.5</v>
      </c>
      <c r="J108" s="81">
        <f>I108-F108-G108</f>
        <v>2.2737367544323206E-13</v>
      </c>
    </row>
    <row r="109" spans="1:10" ht="15" thickBot="1">
      <c r="A109" s="5" t="s">
        <v>145</v>
      </c>
      <c r="B109" s="15"/>
      <c r="C109" s="67"/>
      <c r="D109" s="20"/>
      <c r="E109" s="5"/>
      <c r="F109" s="47"/>
      <c r="G109" s="8"/>
      <c r="H109" s="84"/>
      <c r="I109" s="5"/>
      <c r="J109" s="82"/>
    </row>
    <row r="110" spans="1:10" ht="15" thickTop="1">
      <c r="A110" s="10"/>
      <c r="B110" s="16" t="s">
        <v>46</v>
      </c>
      <c r="C110" s="68" t="s">
        <v>30</v>
      </c>
      <c r="D110" s="21" t="s">
        <v>54</v>
      </c>
      <c r="E110" s="11">
        <v>0</v>
      </c>
      <c r="F110" s="46"/>
      <c r="G110" s="12"/>
      <c r="H110" s="12"/>
      <c r="I110" s="13"/>
      <c r="J110" s="83"/>
    </row>
    <row r="111" spans="1:10" ht="14.25">
      <c r="A111" s="10"/>
      <c r="B111" s="16"/>
      <c r="C111" s="68"/>
      <c r="D111" s="21"/>
      <c r="E111" s="11"/>
      <c r="F111" s="46"/>
      <c r="G111" s="12"/>
      <c r="H111" s="12"/>
      <c r="I111" s="13"/>
      <c r="J111" s="83"/>
    </row>
    <row r="112" spans="1:10" ht="14.25">
      <c r="A112" s="6"/>
      <c r="B112" s="17" t="s">
        <v>7</v>
      </c>
      <c r="C112" s="69"/>
      <c r="D112" s="22"/>
      <c r="E112" s="1">
        <f>SUM(E110:E111)</f>
        <v>0</v>
      </c>
      <c r="F112" s="48">
        <f>E112*1.15</f>
        <v>0</v>
      </c>
      <c r="G112" s="9"/>
      <c r="H112" s="9">
        <f>F112+G112</f>
        <v>0</v>
      </c>
      <c r="I112" s="7"/>
      <c r="J112" s="81">
        <f>I112-F112-G112</f>
        <v>0</v>
      </c>
    </row>
    <row r="113" spans="1:10" ht="15" thickBot="1">
      <c r="A113" s="5" t="s">
        <v>146</v>
      </c>
      <c r="B113" s="15"/>
      <c r="C113" s="67"/>
      <c r="D113" s="20"/>
      <c r="E113" s="5"/>
      <c r="F113" s="47"/>
      <c r="G113" s="8"/>
      <c r="H113" s="84"/>
      <c r="I113" s="5"/>
      <c r="J113" s="82"/>
    </row>
    <row r="114" spans="1:10" ht="15" thickTop="1">
      <c r="A114" s="10"/>
      <c r="B114" s="16" t="s">
        <v>81</v>
      </c>
      <c r="C114" s="68" t="s">
        <v>22</v>
      </c>
      <c r="D114" s="21" t="s">
        <v>147</v>
      </c>
      <c r="E114" s="11">
        <v>0</v>
      </c>
      <c r="F114" s="46"/>
      <c r="G114" s="12"/>
      <c r="H114" s="12"/>
      <c r="I114" s="13"/>
      <c r="J114" s="83"/>
    </row>
    <row r="115" spans="1:10" ht="14.25">
      <c r="A115" s="10"/>
      <c r="B115" s="16" t="s">
        <v>27</v>
      </c>
      <c r="C115" s="68">
        <v>46</v>
      </c>
      <c r="D115" s="21" t="s">
        <v>36</v>
      </c>
      <c r="E115" s="11">
        <v>0</v>
      </c>
      <c r="F115" s="46"/>
      <c r="G115" s="12"/>
      <c r="H115" s="12"/>
      <c r="I115" s="13"/>
      <c r="J115" s="83"/>
    </row>
    <row r="116" spans="1:10" ht="14.25">
      <c r="A116" s="6"/>
      <c r="B116" s="17" t="s">
        <v>7</v>
      </c>
      <c r="C116" s="69"/>
      <c r="D116" s="22"/>
      <c r="E116" s="1">
        <f>SUM(E114:E115)</f>
        <v>0</v>
      </c>
      <c r="F116" s="48">
        <f>E116*1.15</f>
        <v>0</v>
      </c>
      <c r="G116" s="9"/>
      <c r="H116" s="9">
        <f>F116+G116</f>
        <v>0</v>
      </c>
      <c r="I116" s="7"/>
      <c r="J116" s="81">
        <f>I116-F116-G116</f>
        <v>0</v>
      </c>
    </row>
    <row r="117" spans="1:10" ht="15" thickBot="1">
      <c r="A117" s="5" t="s">
        <v>150</v>
      </c>
      <c r="B117" s="15"/>
      <c r="C117" s="67"/>
      <c r="D117" s="20"/>
      <c r="E117" s="5"/>
      <c r="F117" s="47"/>
      <c r="G117" s="8"/>
      <c r="H117" s="84"/>
      <c r="I117" s="5"/>
      <c r="J117" s="82"/>
    </row>
    <row r="118" spans="1:10" ht="15" thickTop="1">
      <c r="A118" s="10"/>
      <c r="B118" s="16" t="s">
        <v>111</v>
      </c>
      <c r="C118" s="68">
        <v>44</v>
      </c>
      <c r="D118" s="21" t="s">
        <v>59</v>
      </c>
      <c r="E118" s="11">
        <v>0</v>
      </c>
      <c r="F118" s="46"/>
      <c r="G118" s="12"/>
      <c r="H118" s="12"/>
      <c r="I118" s="13"/>
      <c r="J118" s="83"/>
    </row>
    <row r="119" spans="1:10" s="60" customFormat="1" ht="14.25">
      <c r="A119" s="54">
        <v>1750</v>
      </c>
      <c r="B119" s="55" t="s">
        <v>31</v>
      </c>
      <c r="C119" s="70">
        <v>44</v>
      </c>
      <c r="D119" s="56" t="s">
        <v>155</v>
      </c>
      <c r="E119" s="57"/>
      <c r="F119" s="58"/>
      <c r="G119" s="59"/>
      <c r="H119" s="59"/>
      <c r="I119" s="57"/>
      <c r="J119" s="59"/>
    </row>
    <row r="120" spans="1:10" s="60" customFormat="1" ht="14.25">
      <c r="A120" s="54">
        <v>1350</v>
      </c>
      <c r="B120" s="55" t="s">
        <v>43</v>
      </c>
      <c r="C120" s="70">
        <v>44</v>
      </c>
      <c r="D120" s="56" t="s">
        <v>77</v>
      </c>
      <c r="E120" s="57"/>
      <c r="F120" s="58"/>
      <c r="G120" s="59"/>
      <c r="H120" s="59"/>
      <c r="I120" s="57"/>
      <c r="J120" s="59"/>
    </row>
    <row r="121" spans="1:10" s="66" customFormat="1" ht="14.25">
      <c r="A121" s="114"/>
      <c r="B121" s="115" t="s">
        <v>69</v>
      </c>
      <c r="C121" s="116" t="s">
        <v>19</v>
      </c>
      <c r="D121" s="117" t="s">
        <v>36</v>
      </c>
      <c r="E121" s="118">
        <v>950</v>
      </c>
      <c r="F121" s="119"/>
      <c r="G121" s="111"/>
      <c r="H121" s="111"/>
      <c r="I121" s="118"/>
      <c r="J121" s="111"/>
    </row>
    <row r="122" spans="1:10" s="66" customFormat="1" ht="14.25">
      <c r="A122" s="114"/>
      <c r="B122" s="115" t="s">
        <v>69</v>
      </c>
      <c r="C122" s="116" t="s">
        <v>23</v>
      </c>
      <c r="D122" s="117" t="s">
        <v>36</v>
      </c>
      <c r="E122" s="118">
        <v>950</v>
      </c>
      <c r="F122" s="119"/>
      <c r="G122" s="111"/>
      <c r="H122" s="111"/>
      <c r="I122" s="118"/>
      <c r="J122" s="111"/>
    </row>
    <row r="123" spans="1:10" s="66" customFormat="1" ht="14.25">
      <c r="A123" s="62"/>
      <c r="B123" s="63" t="s">
        <v>112</v>
      </c>
      <c r="C123" s="71" t="s">
        <v>19</v>
      </c>
      <c r="D123" s="64" t="s">
        <v>36</v>
      </c>
      <c r="E123" s="65">
        <v>0</v>
      </c>
      <c r="F123" s="45"/>
      <c r="G123" s="12"/>
      <c r="H123" s="12"/>
      <c r="I123" s="65"/>
      <c r="J123" s="12"/>
    </row>
    <row r="124" spans="1:10" s="60" customFormat="1" ht="14.25">
      <c r="A124" s="54">
        <v>1650</v>
      </c>
      <c r="B124" s="55" t="s">
        <v>181</v>
      </c>
      <c r="C124" s="70">
        <v>46</v>
      </c>
      <c r="D124" s="56" t="s">
        <v>80</v>
      </c>
      <c r="E124" s="57"/>
      <c r="F124" s="58"/>
      <c r="G124" s="59"/>
      <c r="H124" s="59"/>
      <c r="I124" s="57"/>
      <c r="J124" s="59"/>
    </row>
    <row r="125" spans="1:10" s="60" customFormat="1" ht="14.25">
      <c r="A125" s="54">
        <v>1450</v>
      </c>
      <c r="B125" s="55" t="s">
        <v>79</v>
      </c>
      <c r="C125" s="70" t="s">
        <v>25</v>
      </c>
      <c r="D125" s="56" t="s">
        <v>80</v>
      </c>
      <c r="E125" s="57"/>
      <c r="F125" s="58"/>
      <c r="G125" s="59"/>
      <c r="H125" s="59"/>
      <c r="I125" s="57"/>
      <c r="J125" s="59"/>
    </row>
    <row r="126" spans="1:10" ht="14.25">
      <c r="A126" s="6"/>
      <c r="B126" s="17" t="s">
        <v>7</v>
      </c>
      <c r="C126" s="69"/>
      <c r="D126" s="22"/>
      <c r="E126" s="1">
        <f>SUM(E118:E125)</f>
        <v>1900</v>
      </c>
      <c r="F126" s="48">
        <f>E126*1.15</f>
        <v>2185</v>
      </c>
      <c r="G126" s="9">
        <v>60</v>
      </c>
      <c r="H126" s="9">
        <f>F126+G126</f>
        <v>2245</v>
      </c>
      <c r="I126" s="7">
        <v>2250</v>
      </c>
      <c r="J126" s="81">
        <f>I126-F126-G126</f>
        <v>5</v>
      </c>
    </row>
    <row r="127" spans="1:10" ht="15" thickBot="1">
      <c r="A127" s="5" t="s">
        <v>151</v>
      </c>
      <c r="B127" s="15"/>
      <c r="C127" s="67"/>
      <c r="D127" s="20"/>
      <c r="E127" s="5"/>
      <c r="F127" s="47"/>
      <c r="G127" s="8"/>
      <c r="H127" s="84"/>
      <c r="I127" s="5"/>
      <c r="J127" s="82"/>
    </row>
    <row r="128" spans="1:10" ht="15" thickTop="1">
      <c r="A128" s="105"/>
      <c r="B128" s="106" t="s">
        <v>152</v>
      </c>
      <c r="C128" s="107" t="s">
        <v>235</v>
      </c>
      <c r="D128" s="108" t="s">
        <v>153</v>
      </c>
      <c r="E128" s="109">
        <v>4250</v>
      </c>
      <c r="F128" s="110"/>
      <c r="G128" s="111"/>
      <c r="H128" s="111"/>
      <c r="I128" s="112"/>
      <c r="J128" s="113"/>
    </row>
    <row r="129" spans="1:10" s="60" customFormat="1" ht="14.25">
      <c r="A129" s="54">
        <v>3950</v>
      </c>
      <c r="B129" s="55" t="s">
        <v>131</v>
      </c>
      <c r="C129" s="70" t="s">
        <v>235</v>
      </c>
      <c r="D129" s="56" t="s">
        <v>154</v>
      </c>
      <c r="E129" s="57"/>
      <c r="F129" s="58"/>
      <c r="G129" s="59"/>
      <c r="H129" s="59"/>
      <c r="I129" s="57"/>
      <c r="J129" s="59"/>
    </row>
    <row r="130" spans="1:10" s="66" customFormat="1" ht="14.25">
      <c r="A130" s="62"/>
      <c r="B130" s="63" t="s">
        <v>75</v>
      </c>
      <c r="C130" s="71">
        <v>62</v>
      </c>
      <c r="D130" s="64" t="s">
        <v>20</v>
      </c>
      <c r="E130" s="65">
        <v>0</v>
      </c>
      <c r="F130" s="45"/>
      <c r="G130" s="12"/>
      <c r="H130" s="12"/>
      <c r="I130" s="65"/>
      <c r="J130" s="12"/>
    </row>
    <row r="131" spans="1:10" ht="14.25">
      <c r="A131" s="6"/>
      <c r="B131" s="17" t="s">
        <v>7</v>
      </c>
      <c r="C131" s="69"/>
      <c r="D131" s="22"/>
      <c r="E131" s="1">
        <f>SUM(E128:E130)</f>
        <v>4250</v>
      </c>
      <c r="F131" s="48">
        <f>E131*1.15</f>
        <v>4887.5</v>
      </c>
      <c r="G131" s="9">
        <v>30</v>
      </c>
      <c r="H131" s="9">
        <f>F131+G131</f>
        <v>4917.5</v>
      </c>
      <c r="I131" s="7">
        <v>4950</v>
      </c>
      <c r="J131" s="81">
        <f>I131-F131-G131</f>
        <v>32.5</v>
      </c>
    </row>
    <row r="132" spans="1:10" ht="15" thickBot="1">
      <c r="A132" s="5" t="s">
        <v>156</v>
      </c>
      <c r="B132" s="15"/>
      <c r="C132" s="67"/>
      <c r="D132" s="20"/>
      <c r="E132" s="5"/>
      <c r="F132" s="47"/>
      <c r="G132" s="8"/>
      <c r="H132" s="84"/>
      <c r="I132" s="5"/>
      <c r="J132" s="82"/>
    </row>
    <row r="133" spans="1:10" ht="15" thickTop="1">
      <c r="A133" s="10"/>
      <c r="B133" s="16" t="s">
        <v>28</v>
      </c>
      <c r="C133" s="68" t="s">
        <v>26</v>
      </c>
      <c r="D133" s="21" t="s">
        <v>29</v>
      </c>
      <c r="E133" s="11">
        <v>0</v>
      </c>
      <c r="F133" s="46"/>
      <c r="G133" s="12"/>
      <c r="H133" s="12"/>
      <c r="I133" s="13"/>
      <c r="J133" s="83"/>
    </row>
    <row r="134" spans="1:10" s="60" customFormat="1" ht="14.25">
      <c r="A134" s="54">
        <v>1350</v>
      </c>
      <c r="B134" s="55" t="s">
        <v>39</v>
      </c>
      <c r="C134" s="70" t="s">
        <v>26</v>
      </c>
      <c r="D134" s="56" t="s">
        <v>157</v>
      </c>
      <c r="E134" s="57"/>
      <c r="F134" s="58"/>
      <c r="G134" s="59"/>
      <c r="H134" s="59"/>
      <c r="I134" s="57"/>
      <c r="J134" s="59"/>
    </row>
    <row r="135" spans="1:10" ht="14.25">
      <c r="A135" s="6"/>
      <c r="B135" s="17" t="s">
        <v>7</v>
      </c>
      <c r="C135" s="69"/>
      <c r="D135" s="22"/>
      <c r="E135" s="1">
        <f>SUM(E133:E134)</f>
        <v>0</v>
      </c>
      <c r="F135" s="48">
        <f>E135*1.15</f>
        <v>0</v>
      </c>
      <c r="G135" s="9"/>
      <c r="H135" s="9">
        <f>F135+G135</f>
        <v>0</v>
      </c>
      <c r="I135" s="7"/>
      <c r="J135" s="81">
        <f>I135-F135-G135</f>
        <v>0</v>
      </c>
    </row>
    <row r="136" spans="1:10" ht="15" thickBot="1">
      <c r="A136" s="5" t="s">
        <v>158</v>
      </c>
      <c r="B136" s="15"/>
      <c r="C136" s="67"/>
      <c r="D136" s="20"/>
      <c r="E136" s="5"/>
      <c r="F136" s="47"/>
      <c r="G136" s="8"/>
      <c r="H136" s="84"/>
      <c r="I136" s="5"/>
      <c r="J136" s="82"/>
    </row>
    <row r="137" spans="1:10" ht="15" thickTop="1">
      <c r="A137" s="105"/>
      <c r="B137" s="106" t="s">
        <v>159</v>
      </c>
      <c r="C137" s="107" t="s">
        <v>30</v>
      </c>
      <c r="D137" s="108" t="s">
        <v>44</v>
      </c>
      <c r="E137" s="109">
        <v>1650</v>
      </c>
      <c r="F137" s="110"/>
      <c r="G137" s="111"/>
      <c r="H137" s="111"/>
      <c r="I137" s="112"/>
      <c r="J137" s="113"/>
    </row>
    <row r="138" spans="1:10" ht="14.25">
      <c r="A138" s="10"/>
      <c r="B138" s="16"/>
      <c r="C138" s="68"/>
      <c r="D138" s="21"/>
      <c r="E138" s="11"/>
      <c r="F138" s="46"/>
      <c r="G138" s="12"/>
      <c r="H138" s="12"/>
      <c r="I138" s="13"/>
      <c r="J138" s="83"/>
    </row>
    <row r="139" spans="1:10" ht="14.25">
      <c r="A139" s="6"/>
      <c r="B139" s="17" t="s">
        <v>7</v>
      </c>
      <c r="C139" s="69"/>
      <c r="D139" s="22"/>
      <c r="E139" s="1">
        <f>SUM(E137:E138)</f>
        <v>1650</v>
      </c>
      <c r="F139" s="48">
        <f>E139*1.15</f>
        <v>1897.4999999999998</v>
      </c>
      <c r="G139" s="9">
        <v>30</v>
      </c>
      <c r="H139" s="9">
        <f>F139+G139</f>
        <v>1927.4999999999998</v>
      </c>
      <c r="I139" s="7">
        <v>1900</v>
      </c>
      <c r="J139" s="81">
        <f>I139-F139-G139</f>
        <v>-27.499999999999773</v>
      </c>
    </row>
    <row r="140" spans="1:10" ht="15" thickBot="1">
      <c r="A140" s="5" t="s">
        <v>160</v>
      </c>
      <c r="B140" s="15"/>
      <c r="C140" s="67"/>
      <c r="D140" s="20"/>
      <c r="E140" s="5"/>
      <c r="F140" s="47"/>
      <c r="G140" s="8"/>
      <c r="H140" s="84"/>
      <c r="I140" s="5"/>
      <c r="J140" s="82"/>
    </row>
    <row r="141" spans="1:10" ht="15" thickTop="1">
      <c r="A141" s="105"/>
      <c r="B141" s="106" t="s">
        <v>47</v>
      </c>
      <c r="C141" s="107" t="s">
        <v>35</v>
      </c>
      <c r="D141" s="108" t="s">
        <v>161</v>
      </c>
      <c r="E141" s="109">
        <v>4050</v>
      </c>
      <c r="F141" s="110"/>
      <c r="G141" s="111"/>
      <c r="H141" s="111"/>
      <c r="I141" s="112"/>
      <c r="J141" s="113"/>
    </row>
    <row r="142" spans="1:10" ht="14.25">
      <c r="A142" s="10"/>
      <c r="B142" s="16"/>
      <c r="C142" s="68"/>
      <c r="D142" s="21"/>
      <c r="E142" s="11"/>
      <c r="F142" s="46"/>
      <c r="G142" s="12"/>
      <c r="H142" s="12"/>
      <c r="I142" s="13"/>
      <c r="J142" s="83"/>
    </row>
    <row r="143" spans="1:10" ht="14.25">
      <c r="A143" s="6"/>
      <c r="B143" s="17" t="s">
        <v>7</v>
      </c>
      <c r="C143" s="69"/>
      <c r="D143" s="22"/>
      <c r="E143" s="1">
        <f>SUM(E141:E142)</f>
        <v>4050</v>
      </c>
      <c r="F143" s="48">
        <f>E143*1.15</f>
        <v>4657.5</v>
      </c>
      <c r="G143" s="9">
        <v>30</v>
      </c>
      <c r="H143" s="9">
        <f>F143+G143</f>
        <v>4687.5</v>
      </c>
      <c r="I143" s="7">
        <v>4660</v>
      </c>
      <c r="J143" s="81">
        <f>I143-F143-G143</f>
        <v>-27.5</v>
      </c>
    </row>
    <row r="144" spans="1:10" ht="15" thickBot="1">
      <c r="A144" s="5" t="s">
        <v>162</v>
      </c>
      <c r="B144" s="15"/>
      <c r="C144" s="67"/>
      <c r="D144" s="20"/>
      <c r="E144" s="5"/>
      <c r="F144" s="47"/>
      <c r="G144" s="8"/>
      <c r="H144" s="84"/>
      <c r="I144" s="5"/>
      <c r="J144" s="82"/>
    </row>
    <row r="145" spans="1:10" ht="15" thickTop="1">
      <c r="A145" s="10"/>
      <c r="B145" s="16" t="s">
        <v>38</v>
      </c>
      <c r="C145" s="68" t="s">
        <v>19</v>
      </c>
      <c r="D145" s="21" t="s">
        <v>163</v>
      </c>
      <c r="E145" s="11">
        <v>0</v>
      </c>
      <c r="F145" s="46"/>
      <c r="G145" s="12"/>
      <c r="H145" s="12"/>
      <c r="I145" s="13"/>
      <c r="J145" s="83"/>
    </row>
    <row r="146" spans="1:10" s="60" customFormat="1" ht="14.25">
      <c r="A146" s="129"/>
      <c r="B146" s="130" t="s">
        <v>164</v>
      </c>
      <c r="C146" s="131" t="s">
        <v>35</v>
      </c>
      <c r="D146" s="132" t="s">
        <v>165</v>
      </c>
      <c r="E146" s="133">
        <v>950</v>
      </c>
      <c r="F146" s="134"/>
      <c r="G146" s="135"/>
      <c r="H146" s="135"/>
      <c r="I146" s="133"/>
      <c r="J146" s="135"/>
    </row>
    <row r="147" spans="1:10" s="60" customFormat="1" ht="14.25">
      <c r="A147" s="54">
        <v>1350</v>
      </c>
      <c r="B147" s="55" t="s">
        <v>86</v>
      </c>
      <c r="C147" s="70" t="s">
        <v>35</v>
      </c>
      <c r="D147" s="56" t="s">
        <v>166</v>
      </c>
      <c r="E147" s="57"/>
      <c r="F147" s="58"/>
      <c r="G147" s="59"/>
      <c r="H147" s="59"/>
      <c r="I147" s="57"/>
      <c r="J147" s="59"/>
    </row>
    <row r="148" spans="1:10" s="60" customFormat="1" ht="14.25">
      <c r="A148" s="54">
        <v>650</v>
      </c>
      <c r="B148" s="55" t="s">
        <v>62</v>
      </c>
      <c r="C148" s="70" t="s">
        <v>35</v>
      </c>
      <c r="D148" s="56" t="s">
        <v>167</v>
      </c>
      <c r="E148" s="57"/>
      <c r="F148" s="58"/>
      <c r="G148" s="59"/>
      <c r="H148" s="59"/>
      <c r="I148" s="57"/>
      <c r="J148" s="59"/>
    </row>
    <row r="149" spans="1:10" ht="14.25">
      <c r="A149" s="6"/>
      <c r="B149" s="17" t="s">
        <v>7</v>
      </c>
      <c r="C149" s="69"/>
      <c r="D149" s="22"/>
      <c r="E149" s="1">
        <f>SUM(E145:E148)</f>
        <v>950</v>
      </c>
      <c r="F149" s="48">
        <f>E149*1.15</f>
        <v>1092.5</v>
      </c>
      <c r="G149" s="9">
        <v>30</v>
      </c>
      <c r="H149" s="9">
        <f>F149+G149</f>
        <v>1122.5</v>
      </c>
      <c r="I149" s="7">
        <v>1100</v>
      </c>
      <c r="J149" s="81">
        <f>I149-F149-G149</f>
        <v>-22.5</v>
      </c>
    </row>
    <row r="150" spans="1:10" ht="15" thickBot="1">
      <c r="A150" s="85" t="s">
        <v>168</v>
      </c>
      <c r="B150" s="15"/>
      <c r="C150" s="67"/>
      <c r="D150" s="20"/>
      <c r="E150" s="5"/>
      <c r="F150" s="47"/>
      <c r="G150" s="8"/>
      <c r="H150" s="84"/>
      <c r="I150" s="5"/>
      <c r="J150" s="82"/>
    </row>
    <row r="151" spans="1:10" ht="15" thickTop="1">
      <c r="A151" s="10"/>
      <c r="B151" s="16" t="s">
        <v>31</v>
      </c>
      <c r="C151" s="68">
        <v>44</v>
      </c>
      <c r="D151" s="21" t="s">
        <v>169</v>
      </c>
      <c r="E151" s="11">
        <v>0</v>
      </c>
      <c r="F151" s="46"/>
      <c r="G151" s="12"/>
      <c r="H151" s="12"/>
      <c r="I151" s="13"/>
      <c r="J151" s="83"/>
    </row>
    <row r="152" spans="1:10" ht="14.25">
      <c r="A152" s="10"/>
      <c r="B152" s="16"/>
      <c r="C152" s="68"/>
      <c r="D152" s="21"/>
      <c r="E152" s="11"/>
      <c r="F152" s="46"/>
      <c r="G152" s="12"/>
      <c r="H152" s="12"/>
      <c r="I152" s="13"/>
      <c r="J152" s="83"/>
    </row>
    <row r="153" spans="1:10" ht="14.25">
      <c r="A153" s="6"/>
      <c r="B153" s="17" t="s">
        <v>7</v>
      </c>
      <c r="C153" s="69"/>
      <c r="D153" s="22"/>
      <c r="E153" s="1">
        <f>SUM(E151:E152)</f>
        <v>0</v>
      </c>
      <c r="F153" s="48">
        <f>E153*1.15</f>
        <v>0</v>
      </c>
      <c r="G153" s="9"/>
      <c r="H153" s="9">
        <f>F153+G153</f>
        <v>0</v>
      </c>
      <c r="I153" s="7"/>
      <c r="J153" s="81">
        <f>I153-F153-G153</f>
        <v>0</v>
      </c>
    </row>
    <row r="154" spans="1:10" ht="15" thickBot="1">
      <c r="A154" s="5" t="s">
        <v>170</v>
      </c>
      <c r="B154" s="15"/>
      <c r="C154" s="67"/>
      <c r="D154" s="20"/>
      <c r="E154" s="5"/>
      <c r="F154" s="47"/>
      <c r="G154" s="8"/>
      <c r="H154" s="84"/>
      <c r="I154" s="5"/>
      <c r="J154" s="82"/>
    </row>
    <row r="155" spans="1:10" ht="15" thickTop="1">
      <c r="A155" s="105"/>
      <c r="B155" s="106" t="s">
        <v>76</v>
      </c>
      <c r="C155" s="107" t="s">
        <v>19</v>
      </c>
      <c r="D155" s="108" t="s">
        <v>171</v>
      </c>
      <c r="E155" s="109">
        <v>950</v>
      </c>
      <c r="F155" s="110"/>
      <c r="G155" s="111"/>
      <c r="H155" s="111"/>
      <c r="I155" s="112"/>
      <c r="J155" s="113"/>
    </row>
    <row r="156" spans="1:10" s="60" customFormat="1" ht="14.25">
      <c r="A156" s="54">
        <v>950</v>
      </c>
      <c r="B156" s="55" t="s">
        <v>164</v>
      </c>
      <c r="C156" s="70" t="s">
        <v>22</v>
      </c>
      <c r="D156" s="56" t="s">
        <v>20</v>
      </c>
      <c r="E156" s="57"/>
      <c r="F156" s="58"/>
      <c r="G156" s="59"/>
      <c r="H156" s="59"/>
      <c r="I156" s="57"/>
      <c r="J156" s="59"/>
    </row>
    <row r="157" spans="1:10" ht="14.25">
      <c r="A157" s="105"/>
      <c r="B157" s="106" t="s">
        <v>63</v>
      </c>
      <c r="C157" s="107" t="s">
        <v>37</v>
      </c>
      <c r="D157" s="108" t="s">
        <v>34</v>
      </c>
      <c r="E157" s="109">
        <v>550</v>
      </c>
      <c r="F157" s="110"/>
      <c r="G157" s="111"/>
      <c r="H157" s="111"/>
      <c r="I157" s="112"/>
      <c r="J157" s="113"/>
    </row>
    <row r="158" spans="1:10" ht="14.25">
      <c r="A158" s="6"/>
      <c r="B158" s="17" t="s">
        <v>7</v>
      </c>
      <c r="C158" s="69"/>
      <c r="D158" s="22"/>
      <c r="E158" s="1">
        <f>SUM(E155:E157)</f>
        <v>1500</v>
      </c>
      <c r="F158" s="73">
        <f>E158</f>
        <v>1500</v>
      </c>
      <c r="G158" s="9">
        <v>60</v>
      </c>
      <c r="H158" s="9">
        <f>F158+G158</f>
        <v>1560</v>
      </c>
      <c r="I158" s="7"/>
      <c r="J158" s="81">
        <f>I158-F158-G158</f>
        <v>-1560</v>
      </c>
    </row>
    <row r="159" spans="1:10" ht="15" thickBot="1">
      <c r="A159" s="5" t="s">
        <v>174</v>
      </c>
      <c r="B159" s="15"/>
      <c r="C159" s="67"/>
      <c r="D159" s="20"/>
      <c r="E159" s="5"/>
      <c r="F159" s="47"/>
      <c r="G159" s="8"/>
      <c r="H159" s="84"/>
      <c r="I159" s="5"/>
      <c r="J159" s="82"/>
    </row>
    <row r="160" spans="1:10" ht="15" thickTop="1">
      <c r="A160" s="105"/>
      <c r="B160" s="106" t="s">
        <v>63</v>
      </c>
      <c r="C160" s="107" t="s">
        <v>18</v>
      </c>
      <c r="D160" s="108" t="s">
        <v>34</v>
      </c>
      <c r="E160" s="109">
        <v>550</v>
      </c>
      <c r="F160" s="110"/>
      <c r="G160" s="111"/>
      <c r="H160" s="111"/>
      <c r="I160" s="112"/>
      <c r="J160" s="113"/>
    </row>
    <row r="161" spans="1:10" ht="14.25">
      <c r="A161" s="10"/>
      <c r="B161" s="16" t="s">
        <v>175</v>
      </c>
      <c r="C161" s="68">
        <v>48</v>
      </c>
      <c r="D161" s="21" t="s">
        <v>176</v>
      </c>
      <c r="E161" s="11">
        <v>0</v>
      </c>
      <c r="F161" s="46"/>
      <c r="G161" s="12"/>
      <c r="H161" s="12"/>
      <c r="I161" s="13"/>
      <c r="J161" s="83"/>
    </row>
    <row r="162" spans="1:10" s="60" customFormat="1" ht="14.25">
      <c r="A162" s="129"/>
      <c r="B162" s="130" t="s">
        <v>177</v>
      </c>
      <c r="C162" s="131">
        <v>48</v>
      </c>
      <c r="D162" s="132" t="s">
        <v>176</v>
      </c>
      <c r="E162" s="133">
        <v>750</v>
      </c>
      <c r="F162" s="134"/>
      <c r="G162" s="135"/>
      <c r="H162" s="135"/>
      <c r="I162" s="133"/>
      <c r="J162" s="135"/>
    </row>
    <row r="163" spans="1:10" ht="14.25">
      <c r="A163" s="6"/>
      <c r="B163" s="17" t="s">
        <v>7</v>
      </c>
      <c r="C163" s="69"/>
      <c r="D163" s="22"/>
      <c r="E163" s="1">
        <f>SUM(E160:E162)</f>
        <v>1300</v>
      </c>
      <c r="F163" s="48">
        <f>E163*1.15</f>
        <v>1494.9999999999998</v>
      </c>
      <c r="G163" s="9">
        <v>60</v>
      </c>
      <c r="H163" s="9">
        <f>F163+G163</f>
        <v>1554.9999999999998</v>
      </c>
      <c r="I163" s="7">
        <v>1555</v>
      </c>
      <c r="J163" s="81">
        <f>I163-F163-G163</f>
        <v>2.2737367544323206E-13</v>
      </c>
    </row>
    <row r="164" spans="1:10" ht="15" thickBot="1">
      <c r="A164" s="5" t="s">
        <v>178</v>
      </c>
      <c r="B164" s="15"/>
      <c r="C164" s="67"/>
      <c r="D164" s="20"/>
      <c r="E164" s="5"/>
      <c r="F164" s="47"/>
      <c r="G164" s="8"/>
      <c r="H164" s="84"/>
      <c r="I164" s="5"/>
      <c r="J164" s="82"/>
    </row>
    <row r="165" spans="1:10" ht="15" thickTop="1">
      <c r="A165" s="10"/>
      <c r="B165" s="16" t="s">
        <v>17</v>
      </c>
      <c r="C165" s="68" t="s">
        <v>23</v>
      </c>
      <c r="D165" s="21" t="s">
        <v>60</v>
      </c>
      <c r="E165" s="11">
        <v>0</v>
      </c>
      <c r="F165" s="46"/>
      <c r="G165" s="12"/>
      <c r="H165" s="12"/>
      <c r="I165" s="13"/>
      <c r="J165" s="83"/>
    </row>
    <row r="166" spans="1:10" s="60" customFormat="1" ht="14.25">
      <c r="A166" s="54">
        <v>1850</v>
      </c>
      <c r="B166" s="55" t="s">
        <v>45</v>
      </c>
      <c r="C166" s="70">
        <v>44</v>
      </c>
      <c r="D166" s="56" t="s">
        <v>40</v>
      </c>
      <c r="E166" s="57"/>
      <c r="F166" s="58"/>
      <c r="G166" s="59"/>
      <c r="H166" s="59"/>
      <c r="I166" s="57"/>
      <c r="J166" s="59"/>
    </row>
    <row r="167" spans="1:10" ht="14.25">
      <c r="A167" s="10"/>
      <c r="B167" s="16" t="s">
        <v>62</v>
      </c>
      <c r="C167" s="68" t="s">
        <v>30</v>
      </c>
      <c r="D167" s="21" t="s">
        <v>64</v>
      </c>
      <c r="E167" s="11">
        <v>0</v>
      </c>
      <c r="F167" s="46"/>
      <c r="G167" s="12"/>
      <c r="H167" s="12"/>
      <c r="I167" s="13"/>
      <c r="J167" s="83"/>
    </row>
    <row r="168" spans="1:10" ht="14.25">
      <c r="A168" s="6"/>
      <c r="B168" s="17" t="s">
        <v>7</v>
      </c>
      <c r="C168" s="69"/>
      <c r="D168" s="22"/>
      <c r="E168" s="1">
        <f>SUM(E165:E167)</f>
        <v>0</v>
      </c>
      <c r="F168" s="48">
        <f>E168*1.15</f>
        <v>0</v>
      </c>
      <c r="G168" s="9"/>
      <c r="H168" s="9">
        <f>F168+G168</f>
        <v>0</v>
      </c>
      <c r="I168" s="7"/>
      <c r="J168" s="81">
        <f>I168-F168-G168</f>
        <v>0</v>
      </c>
    </row>
    <row r="169" spans="1:10" ht="15" thickBot="1">
      <c r="A169" s="5" t="s">
        <v>179</v>
      </c>
      <c r="B169" s="15"/>
      <c r="C169" s="67"/>
      <c r="D169" s="20"/>
      <c r="E169" s="5"/>
      <c r="F169" s="47"/>
      <c r="G169" s="8"/>
      <c r="H169" s="84"/>
      <c r="I169" s="5"/>
      <c r="J169" s="82"/>
    </row>
    <row r="170" spans="1:10" ht="15" thickTop="1">
      <c r="A170" s="105" t="s">
        <v>180</v>
      </c>
      <c r="B170" s="106" t="s">
        <v>131</v>
      </c>
      <c r="C170" s="107" t="s">
        <v>22</v>
      </c>
      <c r="D170" s="108" t="s">
        <v>107</v>
      </c>
      <c r="E170" s="109">
        <v>4150</v>
      </c>
      <c r="F170" s="110"/>
      <c r="G170" s="111"/>
      <c r="H170" s="111"/>
      <c r="I170" s="112"/>
      <c r="J170" s="113"/>
    </row>
    <row r="171" spans="1:10" ht="14.25">
      <c r="A171" s="10"/>
      <c r="B171" s="16"/>
      <c r="C171" s="68"/>
      <c r="D171" s="21"/>
      <c r="E171" s="11"/>
      <c r="F171" s="46"/>
      <c r="G171" s="12"/>
      <c r="H171" s="12"/>
      <c r="I171" s="13"/>
      <c r="J171" s="83"/>
    </row>
    <row r="172" spans="1:10" ht="14.25">
      <c r="A172" s="6"/>
      <c r="B172" s="17" t="s">
        <v>7</v>
      </c>
      <c r="C172" s="69"/>
      <c r="D172" s="22"/>
      <c r="E172" s="1">
        <f>SUM(E170:E171)</f>
        <v>4150</v>
      </c>
      <c r="F172" s="48">
        <f>E172*1.15</f>
        <v>4772.5</v>
      </c>
      <c r="G172" s="9">
        <v>30</v>
      </c>
      <c r="H172" s="9">
        <f>F172+G172</f>
        <v>4802.5</v>
      </c>
      <c r="I172" s="7">
        <v>4803</v>
      </c>
      <c r="J172" s="81">
        <f>I172-F172-G172</f>
        <v>0.5</v>
      </c>
    </row>
    <row r="173" spans="1:10" ht="15" thickBot="1">
      <c r="A173" s="5" t="s">
        <v>182</v>
      </c>
      <c r="B173" s="15"/>
      <c r="C173" s="67"/>
      <c r="D173" s="20"/>
      <c r="E173" s="5"/>
      <c r="F173" s="47"/>
      <c r="G173" s="8"/>
      <c r="H173" s="84"/>
      <c r="I173" s="5"/>
      <c r="J173" s="82"/>
    </row>
    <row r="174" spans="1:10" ht="15" thickTop="1">
      <c r="A174" s="10" t="s">
        <v>180</v>
      </c>
      <c r="B174" s="16" t="s">
        <v>31</v>
      </c>
      <c r="C174" s="68">
        <v>48</v>
      </c>
      <c r="D174" s="21" t="s">
        <v>40</v>
      </c>
      <c r="E174" s="11">
        <v>0</v>
      </c>
      <c r="F174" s="46"/>
      <c r="G174" s="12"/>
      <c r="H174" s="12"/>
      <c r="I174" s="13"/>
      <c r="J174" s="83"/>
    </row>
    <row r="175" spans="1:10" ht="14.25">
      <c r="A175" s="10"/>
      <c r="B175" s="16"/>
      <c r="C175" s="68"/>
      <c r="D175" s="21"/>
      <c r="E175" s="11"/>
      <c r="F175" s="46"/>
      <c r="G175" s="12"/>
      <c r="H175" s="12"/>
      <c r="I175" s="13"/>
      <c r="J175" s="83"/>
    </row>
    <row r="176" spans="1:10" ht="14.25">
      <c r="A176" s="6"/>
      <c r="B176" s="17" t="s">
        <v>7</v>
      </c>
      <c r="C176" s="69"/>
      <c r="D176" s="22"/>
      <c r="E176" s="1">
        <f>SUM(E174:E175)</f>
        <v>0</v>
      </c>
      <c r="F176" s="48">
        <f>E176*1.15</f>
        <v>0</v>
      </c>
      <c r="G176" s="9">
        <v>30</v>
      </c>
      <c r="H176" s="9">
        <f>F176+G176</f>
        <v>30</v>
      </c>
      <c r="I176" s="136"/>
      <c r="J176" s="81">
        <f>I176-F176-G176</f>
        <v>-30</v>
      </c>
    </row>
    <row r="177" spans="1:10" ht="15" thickBot="1">
      <c r="A177" s="5" t="s">
        <v>183</v>
      </c>
      <c r="B177" s="15"/>
      <c r="C177" s="67"/>
      <c r="D177" s="20"/>
      <c r="E177" s="5"/>
      <c r="F177" s="47"/>
      <c r="G177" s="8"/>
      <c r="H177" s="84"/>
      <c r="I177" s="5"/>
      <c r="J177" s="82"/>
    </row>
    <row r="178" spans="1:10" ht="15" thickTop="1">
      <c r="A178" s="10"/>
      <c r="B178" s="16" t="s">
        <v>112</v>
      </c>
      <c r="C178" s="68" t="s">
        <v>18</v>
      </c>
      <c r="D178" s="21" t="s">
        <v>113</v>
      </c>
      <c r="E178" s="11">
        <v>0</v>
      </c>
      <c r="F178" s="46"/>
      <c r="G178" s="12"/>
      <c r="H178" s="12"/>
      <c r="I178" s="13"/>
      <c r="J178" s="83"/>
    </row>
    <row r="179" spans="1:10" s="60" customFormat="1" ht="14.25">
      <c r="A179" s="54">
        <v>950</v>
      </c>
      <c r="B179" s="55" t="s">
        <v>184</v>
      </c>
      <c r="C179" s="70" t="s">
        <v>18</v>
      </c>
      <c r="D179" s="56" t="s">
        <v>185</v>
      </c>
      <c r="E179" s="57"/>
      <c r="F179" s="58"/>
      <c r="G179" s="59"/>
      <c r="H179" s="59"/>
      <c r="I179" s="57"/>
      <c r="J179" s="59"/>
    </row>
    <row r="180" spans="1:10" s="60" customFormat="1" ht="14.25">
      <c r="A180" s="54">
        <v>950</v>
      </c>
      <c r="B180" s="55" t="s">
        <v>66</v>
      </c>
      <c r="C180" s="70">
        <v>50</v>
      </c>
      <c r="D180" s="56" t="s">
        <v>125</v>
      </c>
      <c r="E180" s="57"/>
      <c r="F180" s="58"/>
      <c r="G180" s="59"/>
      <c r="H180" s="59"/>
      <c r="I180" s="57"/>
      <c r="J180" s="59"/>
    </row>
    <row r="181" spans="1:10" ht="14.25">
      <c r="A181" s="6"/>
      <c r="B181" s="17" t="s">
        <v>7</v>
      </c>
      <c r="C181" s="69"/>
      <c r="D181" s="22"/>
      <c r="E181" s="1">
        <f>SUM(E178:E179)</f>
        <v>0</v>
      </c>
      <c r="F181" s="48">
        <f>E181*1.15</f>
        <v>0</v>
      </c>
      <c r="G181" s="9"/>
      <c r="H181" s="9">
        <f>F181+G181</f>
        <v>0</v>
      </c>
      <c r="I181" s="7"/>
      <c r="J181" s="81">
        <f>I181-F181-G181</f>
        <v>0</v>
      </c>
    </row>
    <row r="182" spans="1:10" ht="15" thickBot="1">
      <c r="A182" s="5" t="s">
        <v>186</v>
      </c>
      <c r="B182" s="15"/>
      <c r="C182" s="67"/>
      <c r="D182" s="20"/>
      <c r="E182" s="5"/>
      <c r="F182" s="47"/>
      <c r="G182" s="8"/>
      <c r="H182" s="84"/>
      <c r="I182" s="5"/>
      <c r="J182" s="82"/>
    </row>
    <row r="183" spans="1:10" ht="15" thickTop="1">
      <c r="A183" s="10"/>
      <c r="B183" s="16" t="s">
        <v>164</v>
      </c>
      <c r="C183" s="68" t="s">
        <v>48</v>
      </c>
      <c r="D183" s="21" t="s">
        <v>198</v>
      </c>
      <c r="E183" s="11">
        <v>0</v>
      </c>
      <c r="F183" s="46"/>
      <c r="G183" s="12"/>
      <c r="H183" s="12"/>
      <c r="I183" s="13"/>
      <c r="J183" s="83"/>
    </row>
    <row r="184" spans="1:10" s="60" customFormat="1" ht="14.25">
      <c r="A184" s="54">
        <v>950</v>
      </c>
      <c r="B184" s="55" t="s">
        <v>24</v>
      </c>
      <c r="C184" s="70" t="s">
        <v>48</v>
      </c>
      <c r="D184" s="56" t="s">
        <v>187</v>
      </c>
      <c r="E184" s="57"/>
      <c r="F184" s="58"/>
      <c r="G184" s="59"/>
      <c r="H184" s="59"/>
      <c r="I184" s="57"/>
      <c r="J184" s="59"/>
    </row>
    <row r="185" spans="1:10" ht="14.25">
      <c r="A185" s="6"/>
      <c r="B185" s="17" t="s">
        <v>7</v>
      </c>
      <c r="C185" s="69"/>
      <c r="D185" s="22"/>
      <c r="E185" s="1">
        <f>SUM(E183:E184)</f>
        <v>0</v>
      </c>
      <c r="F185" s="48">
        <f>E185*1.15</f>
        <v>0</v>
      </c>
      <c r="G185" s="9"/>
      <c r="H185" s="9">
        <f>F185+G185</f>
        <v>0</v>
      </c>
      <c r="I185" s="7"/>
      <c r="J185" s="81">
        <f>I185-F185-G185</f>
        <v>0</v>
      </c>
    </row>
    <row r="186" spans="1:10" ht="15" thickBot="1">
      <c r="A186" s="5" t="s">
        <v>189</v>
      </c>
      <c r="B186" s="15"/>
      <c r="C186" s="67"/>
      <c r="D186" s="20"/>
      <c r="E186" s="5"/>
      <c r="F186" s="47"/>
      <c r="G186" s="8"/>
      <c r="H186" s="84"/>
      <c r="I186" s="5"/>
      <c r="J186" s="82"/>
    </row>
    <row r="187" spans="1:10" ht="15" thickTop="1">
      <c r="A187" s="10"/>
      <c r="B187" s="16" t="s">
        <v>78</v>
      </c>
      <c r="C187" s="68" t="s">
        <v>25</v>
      </c>
      <c r="D187" s="21" t="s">
        <v>56</v>
      </c>
      <c r="E187" s="11">
        <v>0</v>
      </c>
      <c r="F187" s="46"/>
      <c r="G187" s="12"/>
      <c r="H187" s="12"/>
      <c r="I187" s="13"/>
      <c r="J187" s="83"/>
    </row>
    <row r="188" spans="1:10" ht="14.25">
      <c r="A188" s="10"/>
      <c r="B188" s="16" t="s">
        <v>81</v>
      </c>
      <c r="C188" s="68" t="s">
        <v>22</v>
      </c>
      <c r="D188" s="21" t="s">
        <v>190</v>
      </c>
      <c r="E188" s="11">
        <v>0</v>
      </c>
      <c r="F188" s="46"/>
      <c r="G188" s="12"/>
      <c r="H188" s="12"/>
      <c r="I188" s="13"/>
      <c r="J188" s="83"/>
    </row>
    <row r="189" spans="1:10" ht="14.25">
      <c r="A189" s="6"/>
      <c r="B189" s="17" t="s">
        <v>7</v>
      </c>
      <c r="C189" s="69"/>
      <c r="D189" s="22"/>
      <c r="E189" s="1">
        <f>SUM(E187:E188)</f>
        <v>0</v>
      </c>
      <c r="F189" s="48">
        <f>E189*1.15</f>
        <v>0</v>
      </c>
      <c r="G189" s="9"/>
      <c r="H189" s="9">
        <f>F189+G189</f>
        <v>0</v>
      </c>
      <c r="I189" s="7"/>
      <c r="J189" s="81">
        <f>I189-F189-G189</f>
        <v>0</v>
      </c>
    </row>
    <row r="190" spans="1:10" ht="15" thickBot="1">
      <c r="A190" s="5" t="s">
        <v>191</v>
      </c>
      <c r="B190" s="15"/>
      <c r="C190" s="67"/>
      <c r="D190" s="20"/>
      <c r="E190" s="5"/>
      <c r="F190" s="47"/>
      <c r="G190" s="8"/>
      <c r="H190" s="84"/>
      <c r="I190" s="5"/>
      <c r="J190" s="82"/>
    </row>
    <row r="191" spans="1:10" ht="15" thickTop="1">
      <c r="A191" s="10"/>
      <c r="B191" s="16" t="s">
        <v>192</v>
      </c>
      <c r="C191" s="68" t="s">
        <v>193</v>
      </c>
      <c r="D191" s="21" t="s">
        <v>194</v>
      </c>
      <c r="E191" s="11">
        <v>0</v>
      </c>
      <c r="F191" s="46"/>
      <c r="G191" s="12"/>
      <c r="H191" s="12"/>
      <c r="I191" s="13"/>
      <c r="J191" s="83"/>
    </row>
    <row r="192" spans="1:10" s="60" customFormat="1" ht="14.25">
      <c r="A192" s="129"/>
      <c r="B192" s="130" t="s">
        <v>68</v>
      </c>
      <c r="C192" s="131" t="s">
        <v>26</v>
      </c>
      <c r="D192" s="132" t="s">
        <v>195</v>
      </c>
      <c r="E192" s="133">
        <v>1150</v>
      </c>
      <c r="F192" s="134"/>
      <c r="G192" s="135"/>
      <c r="H192" s="135"/>
      <c r="I192" s="133"/>
      <c r="J192" s="135"/>
    </row>
    <row r="193" spans="1:10" ht="14.25">
      <c r="A193" s="6"/>
      <c r="B193" s="17" t="s">
        <v>7</v>
      </c>
      <c r="C193" s="69"/>
      <c r="D193" s="22"/>
      <c r="E193" s="1">
        <f>SUM(E191:E192)</f>
        <v>1150</v>
      </c>
      <c r="F193" s="48">
        <f>E193*1.15</f>
        <v>1322.5</v>
      </c>
      <c r="G193" s="9">
        <v>30</v>
      </c>
      <c r="H193" s="9">
        <f>F193+G193</f>
        <v>1352.5</v>
      </c>
      <c r="I193" s="7">
        <v>1322.5</v>
      </c>
      <c r="J193" s="81">
        <f>I193-F193-G193</f>
        <v>-30</v>
      </c>
    </row>
    <row r="194" spans="1:10" ht="15" thickBot="1">
      <c r="A194" s="5" t="s">
        <v>196</v>
      </c>
      <c r="B194" s="15"/>
      <c r="C194" s="67"/>
      <c r="D194" s="20"/>
      <c r="E194" s="5"/>
      <c r="F194" s="47"/>
      <c r="G194" s="8"/>
      <c r="H194" s="84"/>
      <c r="I194" s="5"/>
      <c r="J194" s="82"/>
    </row>
    <row r="195" spans="1:10" ht="15" thickTop="1">
      <c r="A195" s="10"/>
      <c r="B195" s="16" t="s">
        <v>45</v>
      </c>
      <c r="C195" s="68">
        <v>44</v>
      </c>
      <c r="D195" s="21" t="s">
        <v>40</v>
      </c>
      <c r="E195" s="11">
        <v>0</v>
      </c>
      <c r="F195" s="46"/>
      <c r="G195" s="12"/>
      <c r="H195" s="12"/>
      <c r="I195" s="13"/>
      <c r="J195" s="83"/>
    </row>
    <row r="196" spans="1:10" s="60" customFormat="1" ht="14.25">
      <c r="A196" s="54">
        <v>1750</v>
      </c>
      <c r="B196" s="55" t="s">
        <v>31</v>
      </c>
      <c r="C196" s="70">
        <v>44</v>
      </c>
      <c r="D196" s="56" t="s">
        <v>197</v>
      </c>
      <c r="E196" s="57"/>
      <c r="F196" s="58"/>
      <c r="G196" s="59"/>
      <c r="H196" s="59"/>
      <c r="I196" s="57"/>
      <c r="J196" s="59"/>
    </row>
    <row r="197" spans="1:10" ht="14.25">
      <c r="A197" s="6"/>
      <c r="B197" s="17" t="s">
        <v>7</v>
      </c>
      <c r="C197" s="69"/>
      <c r="D197" s="22"/>
      <c r="E197" s="1">
        <f>SUM(E195:E196)</f>
        <v>0</v>
      </c>
      <c r="F197" s="48">
        <f>E197*1.15</f>
        <v>0</v>
      </c>
      <c r="G197" s="9"/>
      <c r="H197" s="9">
        <f>F197+G197</f>
        <v>0</v>
      </c>
      <c r="I197" s="7"/>
      <c r="J197" s="81">
        <f>I197-F197-G197</f>
        <v>0</v>
      </c>
    </row>
    <row r="198" spans="1:10" ht="15" thickBot="1">
      <c r="A198" s="5" t="s">
        <v>200</v>
      </c>
      <c r="B198" s="15"/>
      <c r="C198" s="67"/>
      <c r="D198" s="20"/>
      <c r="E198" s="5"/>
      <c r="F198" s="47"/>
      <c r="G198" s="8"/>
      <c r="H198" s="84"/>
      <c r="I198" s="5"/>
      <c r="J198" s="82"/>
    </row>
    <row r="199" spans="1:10" ht="15" thickTop="1">
      <c r="A199" s="10"/>
      <c r="B199" s="16" t="s">
        <v>62</v>
      </c>
      <c r="C199" s="68" t="s">
        <v>35</v>
      </c>
      <c r="D199" s="21" t="s">
        <v>64</v>
      </c>
      <c r="E199" s="11">
        <v>0</v>
      </c>
      <c r="F199" s="46"/>
      <c r="G199" s="12"/>
      <c r="H199" s="12"/>
      <c r="I199" s="13"/>
      <c r="J199" s="83"/>
    </row>
    <row r="200" spans="1:10" ht="14.25">
      <c r="A200" s="10"/>
      <c r="B200" s="16"/>
      <c r="C200" s="68"/>
      <c r="D200" s="21"/>
      <c r="E200" s="11"/>
      <c r="F200" s="46"/>
      <c r="G200" s="12"/>
      <c r="H200" s="12"/>
      <c r="I200" s="13"/>
      <c r="J200" s="83"/>
    </row>
    <row r="201" spans="1:10" ht="14.25">
      <c r="A201" s="6"/>
      <c r="B201" s="17" t="s">
        <v>7</v>
      </c>
      <c r="C201" s="69"/>
      <c r="D201" s="22"/>
      <c r="E201" s="1">
        <f>SUM(E199:E200)</f>
        <v>0</v>
      </c>
      <c r="F201" s="48">
        <f>E201*1.15</f>
        <v>0</v>
      </c>
      <c r="G201" s="9"/>
      <c r="H201" s="9">
        <f>F201+G201</f>
        <v>0</v>
      </c>
      <c r="I201" s="7"/>
      <c r="J201" s="81">
        <f>I201-F201-G201</f>
        <v>0</v>
      </c>
    </row>
    <row r="202" spans="1:10" ht="15" thickBot="1">
      <c r="A202" s="5" t="s">
        <v>201</v>
      </c>
      <c r="B202" s="15"/>
      <c r="C202" s="67"/>
      <c r="D202" s="20"/>
      <c r="E202" s="5"/>
      <c r="F202" s="47"/>
      <c r="G202" s="8"/>
      <c r="H202" s="84"/>
      <c r="I202" s="5"/>
      <c r="J202" s="82"/>
    </row>
    <row r="203" spans="1:10" ht="15" thickTop="1">
      <c r="A203" s="105"/>
      <c r="B203" s="106" t="s">
        <v>83</v>
      </c>
      <c r="C203" s="107" t="s">
        <v>25</v>
      </c>
      <c r="D203" s="108" t="s">
        <v>84</v>
      </c>
      <c r="E203" s="109">
        <v>2200</v>
      </c>
      <c r="F203" s="110"/>
      <c r="G203" s="111"/>
      <c r="H203" s="111"/>
      <c r="I203" s="112"/>
      <c r="J203" s="113"/>
    </row>
    <row r="204" spans="1:10" ht="14.25">
      <c r="A204" s="10"/>
      <c r="B204" s="16"/>
      <c r="C204" s="68"/>
      <c r="D204" s="21"/>
      <c r="E204" s="11"/>
      <c r="F204" s="46"/>
      <c r="G204" s="12"/>
      <c r="H204" s="12"/>
      <c r="I204" s="13"/>
      <c r="J204" s="83"/>
    </row>
    <row r="205" spans="1:10" ht="14.25">
      <c r="A205" s="6"/>
      <c r="B205" s="17" t="s">
        <v>7</v>
      </c>
      <c r="C205" s="69"/>
      <c r="D205" s="22"/>
      <c r="E205" s="1">
        <f>SUM(E203:E204)</f>
        <v>2200</v>
      </c>
      <c r="F205" s="48">
        <f>E205*1.15</f>
        <v>2530</v>
      </c>
      <c r="G205" s="9">
        <v>30</v>
      </c>
      <c r="H205" s="9">
        <f>F205+G205</f>
        <v>2560</v>
      </c>
      <c r="I205" s="7">
        <v>2560</v>
      </c>
      <c r="J205" s="81">
        <f>I205-F205-G205</f>
        <v>0</v>
      </c>
    </row>
    <row r="206" spans="1:10" ht="15" thickBot="1">
      <c r="A206" s="5" t="s">
        <v>206</v>
      </c>
      <c r="B206" s="15"/>
      <c r="C206" s="67"/>
      <c r="D206" s="20"/>
      <c r="E206" s="5"/>
      <c r="F206" s="47"/>
      <c r="G206" s="8"/>
      <c r="H206" s="84"/>
      <c r="I206" s="5"/>
      <c r="J206" s="82"/>
    </row>
    <row r="207" spans="1:10" ht="15" thickTop="1">
      <c r="A207" s="10"/>
      <c r="B207" s="16" t="s">
        <v>62</v>
      </c>
      <c r="C207" s="68" t="s">
        <v>35</v>
      </c>
      <c r="D207" s="21" t="s">
        <v>207</v>
      </c>
      <c r="E207" s="11">
        <v>0</v>
      </c>
      <c r="F207" s="46"/>
      <c r="G207" s="12"/>
      <c r="H207" s="12"/>
      <c r="I207" s="13"/>
      <c r="J207" s="83"/>
    </row>
    <row r="208" spans="1:10" ht="14.25">
      <c r="A208" s="10"/>
      <c r="B208" s="16"/>
      <c r="C208" s="68"/>
      <c r="D208" s="21"/>
      <c r="E208" s="11"/>
      <c r="F208" s="46"/>
      <c r="G208" s="12"/>
      <c r="H208" s="12"/>
      <c r="I208" s="13"/>
      <c r="J208" s="83"/>
    </row>
    <row r="209" spans="1:10" ht="14.25">
      <c r="A209" s="6"/>
      <c r="B209" s="17" t="s">
        <v>7</v>
      </c>
      <c r="C209" s="69"/>
      <c r="D209" s="22"/>
      <c r="E209" s="1">
        <f>SUM(E207:E208)</f>
        <v>0</v>
      </c>
      <c r="F209" s="48">
        <f>E209*1.15</f>
        <v>0</v>
      </c>
      <c r="G209" s="9"/>
      <c r="H209" s="9">
        <f>F209+G209</f>
        <v>0</v>
      </c>
      <c r="I209" s="7"/>
      <c r="J209" s="81">
        <f>I209-F209-G209</f>
        <v>0</v>
      </c>
    </row>
    <row r="210" spans="1:10" ht="15" thickBot="1">
      <c r="A210" s="5" t="s">
        <v>208</v>
      </c>
      <c r="B210" s="15"/>
      <c r="C210" s="67"/>
      <c r="D210" s="20"/>
      <c r="E210" s="5"/>
      <c r="F210" s="47"/>
      <c r="G210" s="8"/>
      <c r="H210" s="84"/>
      <c r="I210" s="5"/>
      <c r="J210" s="82"/>
    </row>
    <row r="211" spans="1:10" ht="15" thickTop="1">
      <c r="A211" s="10"/>
      <c r="B211" s="16" t="s">
        <v>46</v>
      </c>
      <c r="C211" s="68" t="s">
        <v>30</v>
      </c>
      <c r="D211" s="21" t="s">
        <v>209</v>
      </c>
      <c r="E211" s="11">
        <v>0</v>
      </c>
      <c r="F211" s="46"/>
      <c r="G211" s="12"/>
      <c r="H211" s="12"/>
      <c r="I211" s="13"/>
      <c r="J211" s="83"/>
    </row>
    <row r="212" spans="1:10" ht="14.25">
      <c r="A212" s="10"/>
      <c r="B212" s="16" t="s">
        <v>28</v>
      </c>
      <c r="C212" s="68" t="s">
        <v>19</v>
      </c>
      <c r="D212" s="21" t="s">
        <v>210</v>
      </c>
      <c r="E212" s="11">
        <v>0</v>
      </c>
      <c r="F212" s="46"/>
      <c r="G212" s="12"/>
      <c r="H212" s="12"/>
      <c r="I212" s="13"/>
      <c r="J212" s="83"/>
    </row>
    <row r="213" spans="1:10" ht="14.25">
      <c r="A213" s="6"/>
      <c r="B213" s="17" t="s">
        <v>7</v>
      </c>
      <c r="C213" s="69"/>
      <c r="D213" s="22"/>
      <c r="E213" s="1">
        <f>SUM(E211:E212)</f>
        <v>0</v>
      </c>
      <c r="F213" s="48">
        <f>E213*1.15</f>
        <v>0</v>
      </c>
      <c r="G213" s="9"/>
      <c r="H213" s="9">
        <f>F213+G213</f>
        <v>0</v>
      </c>
      <c r="I213" s="7"/>
      <c r="J213" s="81">
        <f>I213-F213-G213</f>
        <v>0</v>
      </c>
    </row>
    <row r="214" spans="1:10" s="4" customFormat="1" ht="21.75" customHeight="1">
      <c r="A214" s="87"/>
      <c r="B214" s="88"/>
      <c r="C214" s="89"/>
      <c r="D214" s="95" t="s">
        <v>245</v>
      </c>
      <c r="E214" s="90"/>
      <c r="F214" s="91"/>
      <c r="G214" s="92"/>
      <c r="H214" s="92"/>
      <c r="I214" s="93"/>
      <c r="J214" s="94"/>
    </row>
    <row r="215" spans="1:10" ht="15" thickBot="1">
      <c r="A215" s="5" t="s">
        <v>246</v>
      </c>
      <c r="B215" s="15"/>
      <c r="C215" s="67"/>
      <c r="D215" s="20"/>
      <c r="E215" s="5"/>
      <c r="F215" s="47"/>
      <c r="G215" s="8"/>
      <c r="H215" s="84"/>
      <c r="I215" s="5"/>
      <c r="J215" s="82"/>
    </row>
    <row r="216" spans="1:10" ht="15" thickTop="1">
      <c r="A216" s="105"/>
      <c r="B216" s="106" t="s">
        <v>69</v>
      </c>
      <c r="C216" s="107">
        <v>44</v>
      </c>
      <c r="D216" s="108" t="s">
        <v>247</v>
      </c>
      <c r="E216" s="109">
        <v>950</v>
      </c>
      <c r="F216" s="110"/>
      <c r="G216" s="111"/>
      <c r="H216" s="111"/>
      <c r="I216" s="112"/>
      <c r="J216" s="113"/>
    </row>
    <row r="217" spans="1:10" ht="14.25">
      <c r="A217" s="10"/>
      <c r="B217" s="16" t="s">
        <v>62</v>
      </c>
      <c r="C217" s="68" t="s">
        <v>35</v>
      </c>
      <c r="D217" s="21" t="s">
        <v>248</v>
      </c>
      <c r="E217" s="11">
        <v>0</v>
      </c>
      <c r="F217" s="46"/>
      <c r="G217" s="12"/>
      <c r="H217" s="12"/>
      <c r="I217" s="13"/>
      <c r="J217" s="83"/>
    </row>
    <row r="218" spans="1:10" ht="14.25">
      <c r="A218" s="6"/>
      <c r="B218" s="17" t="s">
        <v>7</v>
      </c>
      <c r="C218" s="69"/>
      <c r="D218" s="22"/>
      <c r="E218" s="1">
        <f>SUM(E216:E217)</f>
        <v>950</v>
      </c>
      <c r="F218" s="48">
        <f>E218*1.15</f>
        <v>1092.5</v>
      </c>
      <c r="G218" s="9">
        <v>30</v>
      </c>
      <c r="H218" s="9">
        <f>F218+G218</f>
        <v>1122.5</v>
      </c>
      <c r="I218" s="7">
        <v>1123</v>
      </c>
      <c r="J218" s="81">
        <f>I218-F218-G218</f>
        <v>0.5</v>
      </c>
    </row>
    <row r="219" spans="1:10" ht="15" thickBot="1">
      <c r="A219" s="5"/>
      <c r="B219" s="15"/>
      <c r="C219" s="67"/>
      <c r="D219" s="20"/>
      <c r="E219" s="5"/>
      <c r="F219" s="47"/>
      <c r="G219" s="8"/>
      <c r="H219" s="84"/>
      <c r="I219" s="5"/>
      <c r="J219" s="82"/>
    </row>
    <row r="220" spans="1:10" ht="15" thickTop="1">
      <c r="A220" s="10"/>
      <c r="B220" s="16"/>
      <c r="C220" s="68"/>
      <c r="D220" s="21"/>
      <c r="E220" s="11"/>
      <c r="F220" s="46"/>
      <c r="G220" s="12"/>
      <c r="H220" s="12"/>
      <c r="I220" s="13"/>
      <c r="J220" s="83"/>
    </row>
    <row r="221" spans="1:10" ht="14.25">
      <c r="A221" s="10"/>
      <c r="B221" s="16"/>
      <c r="C221" s="68"/>
      <c r="D221" s="21"/>
      <c r="E221" s="11"/>
      <c r="F221" s="46"/>
      <c r="G221" s="12"/>
      <c r="H221" s="12"/>
      <c r="I221" s="13"/>
      <c r="J221" s="83"/>
    </row>
    <row r="222" spans="1:10" ht="14.25">
      <c r="A222" s="6"/>
      <c r="B222" s="17" t="s">
        <v>7</v>
      </c>
      <c r="C222" s="69"/>
      <c r="D222" s="22"/>
      <c r="E222" s="1">
        <f>SUM(E220:E221)</f>
        <v>0</v>
      </c>
      <c r="F222" s="48">
        <f>E222*1.15</f>
        <v>0</v>
      </c>
      <c r="G222" s="9"/>
      <c r="H222" s="9">
        <f>F222+G222</f>
        <v>0</v>
      </c>
      <c r="I222" s="7"/>
      <c r="J222" s="81">
        <f>I222-F222-G222</f>
        <v>0</v>
      </c>
    </row>
    <row r="224" ht="14.25">
      <c r="E224" s="61"/>
    </row>
    <row r="225" ht="14.25">
      <c r="I225" s="61">
        <f>I218+I205+I193+I172+I163+I149+I143+I139+I131+I126+I104+I96+I79+I70+I62+I50+I39</f>
        <v>48539.5</v>
      </c>
    </row>
  </sheetData>
  <sheetProtection/>
  <hyperlinks>
    <hyperlink ref="A150" r:id="rId1" display="T@TK@@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1"/>
  <sheetViews>
    <sheetView zoomScalePageLayoutView="0" workbookViewId="0" topLeftCell="A73">
      <selection activeCell="C76" sqref="C76"/>
    </sheetView>
  </sheetViews>
  <sheetFormatPr defaultColWidth="9.140625" defaultRowHeight="15"/>
  <cols>
    <col min="2" max="2" width="12.00390625" style="24" customWidth="1"/>
    <col min="3" max="3" width="22.28125" style="24" customWidth="1"/>
    <col min="4" max="4" width="16.851562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51</v>
      </c>
      <c r="C2" s="31" t="s">
        <v>52</v>
      </c>
      <c r="D2" s="31"/>
      <c r="E2" s="32"/>
      <c r="F2" s="33" t="s">
        <v>26</v>
      </c>
      <c r="G2" s="34">
        <v>1250</v>
      </c>
      <c r="H2" s="10" t="s">
        <v>128</v>
      </c>
    </row>
    <row r="3" spans="2:8" s="4" customFormat="1" ht="14.25">
      <c r="B3" s="30" t="s">
        <v>27</v>
      </c>
      <c r="C3" s="31" t="s">
        <v>40</v>
      </c>
      <c r="D3" s="31" t="s">
        <v>227</v>
      </c>
      <c r="E3" s="32"/>
      <c r="F3" s="33">
        <v>46</v>
      </c>
      <c r="G3" s="34">
        <v>1750</v>
      </c>
      <c r="H3" s="10" t="s">
        <v>118</v>
      </c>
    </row>
    <row r="4" spans="2:8" s="4" customFormat="1" ht="14.25">
      <c r="B4" s="30" t="s">
        <v>27</v>
      </c>
      <c r="C4" s="31" t="s">
        <v>36</v>
      </c>
      <c r="D4" s="31"/>
      <c r="E4" s="32"/>
      <c r="F4" s="33">
        <v>46</v>
      </c>
      <c r="G4" s="34">
        <v>1750</v>
      </c>
      <c r="H4" s="10" t="s">
        <v>146</v>
      </c>
    </row>
    <row r="5" spans="2:8" s="4" customFormat="1" ht="14.25">
      <c r="B5" s="30" t="s">
        <v>32</v>
      </c>
      <c r="C5" s="31" t="s">
        <v>223</v>
      </c>
      <c r="D5" s="31"/>
      <c r="E5" s="32"/>
      <c r="F5" s="33">
        <v>52</v>
      </c>
      <c r="G5" s="34">
        <v>1850</v>
      </c>
      <c r="H5" s="10" t="s">
        <v>110</v>
      </c>
    </row>
    <row r="6" spans="2:8" s="4" customFormat="1" ht="14.25">
      <c r="B6" s="30" t="s">
        <v>31</v>
      </c>
      <c r="C6" s="31" t="s">
        <v>40</v>
      </c>
      <c r="D6" s="31" t="s">
        <v>59</v>
      </c>
      <c r="E6" s="32"/>
      <c r="F6" s="33">
        <v>44</v>
      </c>
      <c r="G6" s="34">
        <v>1750</v>
      </c>
      <c r="H6" s="10" t="s">
        <v>168</v>
      </c>
    </row>
    <row r="7" spans="2:8" s="4" customFormat="1" ht="14.25">
      <c r="B7" s="30" t="s">
        <v>31</v>
      </c>
      <c r="C7" s="31" t="s">
        <v>40</v>
      </c>
      <c r="D7" s="31"/>
      <c r="E7" s="32"/>
      <c r="F7" s="33">
        <v>48</v>
      </c>
      <c r="G7" s="34">
        <v>1750</v>
      </c>
      <c r="H7" s="10" t="s">
        <v>182</v>
      </c>
    </row>
    <row r="8" spans="2:8" s="4" customFormat="1" ht="15" thickBot="1">
      <c r="B8" s="25" t="s">
        <v>45</v>
      </c>
      <c r="C8" s="26" t="s">
        <v>40</v>
      </c>
      <c r="D8" s="26"/>
      <c r="E8" s="27"/>
      <c r="F8" s="28">
        <v>44</v>
      </c>
      <c r="G8" s="29">
        <v>1850</v>
      </c>
      <c r="H8" s="10" t="s">
        <v>196</v>
      </c>
    </row>
    <row r="9" spans="2:8" ht="15" thickBot="1">
      <c r="B9" s="96" t="s">
        <v>69</v>
      </c>
      <c r="C9" s="97" t="s">
        <v>185</v>
      </c>
      <c r="D9" s="98" t="s">
        <v>36</v>
      </c>
      <c r="E9" s="99"/>
      <c r="F9" s="100" t="s">
        <v>19</v>
      </c>
      <c r="G9" s="101">
        <v>950</v>
      </c>
      <c r="H9" s="10" t="s">
        <v>135</v>
      </c>
    </row>
    <row r="10" spans="2:8" s="4" customFormat="1" ht="15" thickBot="1">
      <c r="B10" s="96" t="s">
        <v>69</v>
      </c>
      <c r="C10" s="97" t="s">
        <v>36</v>
      </c>
      <c r="D10" s="98"/>
      <c r="E10" s="99"/>
      <c r="F10" s="102" t="s">
        <v>19</v>
      </c>
      <c r="G10" s="101">
        <v>950</v>
      </c>
      <c r="H10" s="10" t="s">
        <v>150</v>
      </c>
    </row>
    <row r="11" spans="2:8" s="4" customFormat="1" ht="14.25">
      <c r="B11" s="96" t="s">
        <v>69</v>
      </c>
      <c r="C11" s="97" t="s">
        <v>36</v>
      </c>
      <c r="D11" s="98"/>
      <c r="E11" s="99"/>
      <c r="F11" s="103" t="s">
        <v>23</v>
      </c>
      <c r="G11" s="101">
        <v>950</v>
      </c>
      <c r="H11" s="10" t="s">
        <v>150</v>
      </c>
    </row>
    <row r="12" spans="2:8" s="4" customFormat="1" ht="14.25">
      <c r="B12" s="25" t="s">
        <v>112</v>
      </c>
      <c r="C12" s="26" t="s">
        <v>36</v>
      </c>
      <c r="D12" s="26"/>
      <c r="E12" s="27"/>
      <c r="F12" s="28" t="s">
        <v>19</v>
      </c>
      <c r="G12" s="29">
        <v>950</v>
      </c>
      <c r="H12" s="10" t="s">
        <v>150</v>
      </c>
    </row>
    <row r="13" spans="2:8" s="4" customFormat="1" ht="14.25">
      <c r="B13" s="25" t="s">
        <v>112</v>
      </c>
      <c r="C13" s="26" t="s">
        <v>113</v>
      </c>
      <c r="D13" s="26"/>
      <c r="E13" s="27">
        <v>2</v>
      </c>
      <c r="F13" s="28" t="s">
        <v>18</v>
      </c>
      <c r="G13" s="29">
        <v>1900</v>
      </c>
      <c r="H13" s="10" t="s">
        <v>242</v>
      </c>
    </row>
    <row r="14" spans="2:8" s="4" customFormat="1" ht="14.25">
      <c r="B14" s="25" t="s">
        <v>192</v>
      </c>
      <c r="C14" s="26" t="s">
        <v>40</v>
      </c>
      <c r="D14" s="26" t="s">
        <v>71</v>
      </c>
      <c r="E14" s="27"/>
      <c r="F14" s="28" t="s">
        <v>193</v>
      </c>
      <c r="G14" s="29">
        <v>750</v>
      </c>
      <c r="H14" s="10" t="s">
        <v>191</v>
      </c>
    </row>
    <row r="15" spans="2:8" s="4" customFormat="1" ht="14.25">
      <c r="B15" s="25" t="s">
        <v>72</v>
      </c>
      <c r="C15" s="26" t="s">
        <v>67</v>
      </c>
      <c r="D15" s="26"/>
      <c r="E15" s="27"/>
      <c r="F15" s="28" t="s">
        <v>25</v>
      </c>
      <c r="G15" s="29">
        <v>390</v>
      </c>
      <c r="H15" s="10" t="s">
        <v>104</v>
      </c>
    </row>
    <row r="16" spans="2:8" s="4" customFormat="1" ht="14.25">
      <c r="B16" s="25" t="s">
        <v>164</v>
      </c>
      <c r="C16" s="26" t="s">
        <v>238</v>
      </c>
      <c r="D16" s="26" t="s">
        <v>239</v>
      </c>
      <c r="E16" s="27"/>
      <c r="F16" s="28" t="s">
        <v>48</v>
      </c>
      <c r="G16" s="29">
        <v>950</v>
      </c>
      <c r="H16" s="10" t="s">
        <v>186</v>
      </c>
    </row>
    <row r="17" spans="2:8" s="4" customFormat="1" ht="14.25">
      <c r="B17" s="25" t="s">
        <v>24</v>
      </c>
      <c r="C17" s="26" t="s">
        <v>73</v>
      </c>
      <c r="D17" s="26"/>
      <c r="E17" s="27"/>
      <c r="F17" s="28" t="s">
        <v>48</v>
      </c>
      <c r="G17" s="29">
        <v>950</v>
      </c>
      <c r="H17" s="10" t="s">
        <v>101</v>
      </c>
    </row>
    <row r="18" spans="2:8" s="4" customFormat="1" ht="14.25">
      <c r="B18" s="25" t="s">
        <v>134</v>
      </c>
      <c r="C18" s="26" t="s">
        <v>113</v>
      </c>
      <c r="D18" s="26"/>
      <c r="E18" s="27"/>
      <c r="F18" s="28" t="s">
        <v>19</v>
      </c>
      <c r="G18" s="29">
        <v>950</v>
      </c>
      <c r="H18" s="10" t="s">
        <v>133</v>
      </c>
    </row>
    <row r="19" spans="2:8" ht="14.25">
      <c r="B19" s="25" t="s">
        <v>42</v>
      </c>
      <c r="C19" s="26" t="s">
        <v>20</v>
      </c>
      <c r="D19" s="26"/>
      <c r="E19" s="27"/>
      <c r="F19" s="28">
        <v>46</v>
      </c>
      <c r="G19" s="29">
        <v>950</v>
      </c>
      <c r="H19" s="10" t="s">
        <v>121</v>
      </c>
    </row>
    <row r="20" spans="2:8" ht="14.25">
      <c r="B20" s="25" t="s">
        <v>74</v>
      </c>
      <c r="C20" s="26" t="s">
        <v>71</v>
      </c>
      <c r="D20" s="26" t="s">
        <v>67</v>
      </c>
      <c r="E20" s="27"/>
      <c r="F20" s="28" t="s">
        <v>25</v>
      </c>
      <c r="G20" s="29">
        <v>550</v>
      </c>
      <c r="H20" s="10" t="s">
        <v>135</v>
      </c>
    </row>
    <row r="21" spans="2:8" s="4" customFormat="1" ht="14.25">
      <c r="B21" s="25" t="s">
        <v>33</v>
      </c>
      <c r="C21" s="26" t="s">
        <v>34</v>
      </c>
      <c r="D21" s="26"/>
      <c r="E21" s="27"/>
      <c r="F21" s="28" t="s">
        <v>25</v>
      </c>
      <c r="G21" s="29">
        <v>950</v>
      </c>
      <c r="H21" s="10" t="s">
        <v>104</v>
      </c>
    </row>
    <row r="22" spans="2:8" ht="14.25">
      <c r="B22" s="25" t="s">
        <v>75</v>
      </c>
      <c r="C22" s="26" t="s">
        <v>20</v>
      </c>
      <c r="D22" s="26"/>
      <c r="E22" s="27"/>
      <c r="F22" s="28">
        <v>62</v>
      </c>
      <c r="G22" s="29">
        <v>550</v>
      </c>
      <c r="H22" s="10" t="s">
        <v>151</v>
      </c>
    </row>
    <row r="23" spans="2:8" s="4" customFormat="1" ht="14.25">
      <c r="B23" s="25" t="s">
        <v>111</v>
      </c>
      <c r="C23" s="26" t="s">
        <v>59</v>
      </c>
      <c r="D23" s="26"/>
      <c r="E23" s="27"/>
      <c r="F23" s="28">
        <v>44</v>
      </c>
      <c r="G23" s="29">
        <v>1750</v>
      </c>
      <c r="H23" s="10" t="s">
        <v>150</v>
      </c>
    </row>
    <row r="24" spans="2:8" s="4" customFormat="1" ht="14.25">
      <c r="B24" s="25" t="s">
        <v>50</v>
      </c>
      <c r="C24" s="26" t="s">
        <v>228</v>
      </c>
      <c r="D24" s="26" t="s">
        <v>20</v>
      </c>
      <c r="E24" s="27"/>
      <c r="F24" s="28">
        <v>50</v>
      </c>
      <c r="G24" s="29">
        <v>950</v>
      </c>
      <c r="H24" s="10" t="s">
        <v>119</v>
      </c>
    </row>
    <row r="25" spans="2:8" ht="14.25">
      <c r="B25" s="25" t="s">
        <v>39</v>
      </c>
      <c r="C25" s="26" t="s">
        <v>29</v>
      </c>
      <c r="D25" s="26" t="s">
        <v>20</v>
      </c>
      <c r="E25" s="27"/>
      <c r="F25" s="28" t="s">
        <v>26</v>
      </c>
      <c r="G25" s="29">
        <v>1350</v>
      </c>
      <c r="H25" s="10" t="s">
        <v>90</v>
      </c>
    </row>
    <row r="26" spans="2:8" s="4" customFormat="1" ht="14.25">
      <c r="B26" s="25" t="s">
        <v>28</v>
      </c>
      <c r="C26" s="26" t="s">
        <v>29</v>
      </c>
      <c r="D26" s="26"/>
      <c r="E26" s="27"/>
      <c r="F26" s="28" t="s">
        <v>26</v>
      </c>
      <c r="G26" s="29">
        <v>1350</v>
      </c>
      <c r="H26" s="10" t="s">
        <v>156</v>
      </c>
    </row>
    <row r="27" spans="2:8" s="4" customFormat="1" ht="14.25">
      <c r="B27" s="25" t="s">
        <v>28</v>
      </c>
      <c r="C27" s="26" t="s">
        <v>240</v>
      </c>
      <c r="D27" s="26" t="s">
        <v>241</v>
      </c>
      <c r="E27" s="27"/>
      <c r="F27" s="28" t="s">
        <v>19</v>
      </c>
      <c r="G27" s="29">
        <v>1350</v>
      </c>
      <c r="H27" s="10" t="s">
        <v>208</v>
      </c>
    </row>
    <row r="28" spans="1:8" s="4" customFormat="1" ht="14.25">
      <c r="A28" s="4" t="s">
        <v>249</v>
      </c>
      <c r="B28" s="96" t="s">
        <v>76</v>
      </c>
      <c r="C28" s="104" t="s">
        <v>34</v>
      </c>
      <c r="D28" s="104" t="s">
        <v>20</v>
      </c>
      <c r="E28" s="99"/>
      <c r="F28" s="102" t="s">
        <v>19</v>
      </c>
      <c r="G28" s="101">
        <v>950</v>
      </c>
      <c r="H28" s="10" t="s">
        <v>170</v>
      </c>
    </row>
    <row r="29" spans="2:8" s="4" customFormat="1" ht="14.25">
      <c r="B29" s="25" t="s">
        <v>62</v>
      </c>
      <c r="C29" s="26" t="s">
        <v>20</v>
      </c>
      <c r="D29" s="26"/>
      <c r="E29" s="27"/>
      <c r="F29" s="28" t="s">
        <v>30</v>
      </c>
      <c r="G29" s="29">
        <v>650</v>
      </c>
      <c r="H29" s="10" t="s">
        <v>108</v>
      </c>
    </row>
    <row r="30" spans="2:8" s="4" customFormat="1" ht="14.25">
      <c r="B30" s="25" t="s">
        <v>62</v>
      </c>
      <c r="C30" s="26" t="s">
        <v>64</v>
      </c>
      <c r="D30" s="26"/>
      <c r="E30" s="27"/>
      <c r="F30" s="28" t="s">
        <v>30</v>
      </c>
      <c r="G30" s="29">
        <v>650</v>
      </c>
      <c r="H30" s="10" t="s">
        <v>178</v>
      </c>
    </row>
    <row r="31" spans="2:8" ht="14.25">
      <c r="B31" s="25" t="s">
        <v>62</v>
      </c>
      <c r="C31" s="26" t="s">
        <v>64</v>
      </c>
      <c r="D31" s="26"/>
      <c r="E31" s="27"/>
      <c r="F31" s="28" t="s">
        <v>35</v>
      </c>
      <c r="G31" s="29">
        <v>650</v>
      </c>
      <c r="H31" s="42" t="s">
        <v>200</v>
      </c>
    </row>
    <row r="32" spans="2:8" s="4" customFormat="1" ht="14.25">
      <c r="B32" s="25" t="s">
        <v>62</v>
      </c>
      <c r="C32" s="26" t="s">
        <v>64</v>
      </c>
      <c r="D32" s="26" t="s">
        <v>221</v>
      </c>
      <c r="E32" s="27">
        <v>2</v>
      </c>
      <c r="F32" s="28" t="s">
        <v>35</v>
      </c>
      <c r="G32" s="29">
        <v>1300</v>
      </c>
      <c r="H32" s="10" t="s">
        <v>243</v>
      </c>
    </row>
    <row r="33" spans="2:8" ht="14.25">
      <c r="B33" s="25" t="s">
        <v>144</v>
      </c>
      <c r="C33" s="26" t="s">
        <v>65</v>
      </c>
      <c r="D33" s="26"/>
      <c r="E33" s="27"/>
      <c r="F33" s="49" t="s">
        <v>22</v>
      </c>
      <c r="G33" s="29">
        <v>1350</v>
      </c>
      <c r="H33" s="10" t="s">
        <v>101</v>
      </c>
    </row>
    <row r="34" spans="2:8" s="4" customFormat="1" ht="14.25">
      <c r="B34" s="25" t="s">
        <v>46</v>
      </c>
      <c r="C34" s="26" t="s">
        <v>54</v>
      </c>
      <c r="D34" s="26"/>
      <c r="E34" s="27"/>
      <c r="F34" s="28" t="s">
        <v>30</v>
      </c>
      <c r="G34" s="29">
        <v>1350</v>
      </c>
      <c r="H34" s="10" t="s">
        <v>145</v>
      </c>
    </row>
    <row r="35" spans="2:8" s="4" customFormat="1" ht="14.25">
      <c r="B35" s="25" t="s">
        <v>46</v>
      </c>
      <c r="C35" s="26" t="s">
        <v>54</v>
      </c>
      <c r="D35" s="26" t="s">
        <v>20</v>
      </c>
      <c r="E35" s="27"/>
      <c r="F35" s="28" t="s">
        <v>30</v>
      </c>
      <c r="G35" s="29">
        <v>1350</v>
      </c>
      <c r="H35" s="10" t="s">
        <v>208</v>
      </c>
    </row>
    <row r="36" spans="2:8" s="4" customFormat="1" ht="14.25">
      <c r="B36" s="30" t="s">
        <v>94</v>
      </c>
      <c r="C36" s="31" t="s">
        <v>218</v>
      </c>
      <c r="D36" s="31" t="s">
        <v>216</v>
      </c>
      <c r="E36" s="32"/>
      <c r="F36" s="33">
        <v>48</v>
      </c>
      <c r="G36" s="34">
        <v>1250</v>
      </c>
      <c r="H36" s="10" t="s">
        <v>95</v>
      </c>
    </row>
    <row r="37" spans="2:8" s="4" customFormat="1" ht="14.25">
      <c r="B37" s="30" t="s">
        <v>21</v>
      </c>
      <c r="C37" s="31" t="s">
        <v>216</v>
      </c>
      <c r="D37" s="31" t="s">
        <v>217</v>
      </c>
      <c r="E37" s="32"/>
      <c r="F37" s="33" t="s">
        <v>19</v>
      </c>
      <c r="G37" s="34">
        <v>2350</v>
      </c>
      <c r="H37" s="10" t="s">
        <v>92</v>
      </c>
    </row>
    <row r="38" spans="2:8" s="4" customFormat="1" ht="14.25">
      <c r="B38" s="30" t="s">
        <v>21</v>
      </c>
      <c r="C38" s="31" t="s">
        <v>20</v>
      </c>
      <c r="D38" s="31"/>
      <c r="E38" s="32"/>
      <c r="F38" s="33" t="s">
        <v>23</v>
      </c>
      <c r="G38" s="34">
        <v>2350</v>
      </c>
      <c r="H38" s="10" t="s">
        <v>101</v>
      </c>
    </row>
    <row r="39" spans="2:8" s="4" customFormat="1" ht="14.25">
      <c r="B39" s="30" t="s">
        <v>21</v>
      </c>
      <c r="C39" s="31" t="s">
        <v>218</v>
      </c>
      <c r="D39" s="31" t="s">
        <v>225</v>
      </c>
      <c r="E39" s="32"/>
      <c r="F39" s="33" t="s">
        <v>37</v>
      </c>
      <c r="G39" s="34">
        <v>2350</v>
      </c>
      <c r="H39" s="10" t="s">
        <v>110</v>
      </c>
    </row>
    <row r="40" spans="2:8" s="4" customFormat="1" ht="14.25">
      <c r="B40" s="30" t="s">
        <v>38</v>
      </c>
      <c r="C40" s="31" t="s">
        <v>218</v>
      </c>
      <c r="D40" s="31" t="s">
        <v>237</v>
      </c>
      <c r="E40" s="32"/>
      <c r="F40" s="33" t="s">
        <v>19</v>
      </c>
      <c r="G40" s="34">
        <v>2050</v>
      </c>
      <c r="H40" s="10" t="s">
        <v>162</v>
      </c>
    </row>
    <row r="41" spans="2:8" s="4" customFormat="1" ht="15" thickBot="1">
      <c r="B41" s="25" t="s">
        <v>17</v>
      </c>
      <c r="C41" s="26" t="s">
        <v>60</v>
      </c>
      <c r="D41" s="26" t="s">
        <v>219</v>
      </c>
      <c r="E41" s="27"/>
      <c r="F41" s="86" t="s">
        <v>220</v>
      </c>
      <c r="G41" s="29">
        <v>2150</v>
      </c>
      <c r="H41" s="10" t="s">
        <v>97</v>
      </c>
    </row>
    <row r="42" spans="2:8" s="4" customFormat="1" ht="15" thickBot="1">
      <c r="B42" s="25" t="s">
        <v>17</v>
      </c>
      <c r="C42" s="41" t="s">
        <v>60</v>
      </c>
      <c r="D42" s="26"/>
      <c r="E42" s="27"/>
      <c r="F42" s="33" t="s">
        <v>23</v>
      </c>
      <c r="G42" s="29">
        <v>2150</v>
      </c>
      <c r="H42" s="10" t="s">
        <v>178</v>
      </c>
    </row>
    <row r="43" spans="2:8" s="4" customFormat="1" ht="15" thickBot="1">
      <c r="B43" s="25" t="s">
        <v>78</v>
      </c>
      <c r="C43" s="41" t="s">
        <v>56</v>
      </c>
      <c r="D43" s="26"/>
      <c r="E43" s="27"/>
      <c r="F43" s="28" t="s">
        <v>23</v>
      </c>
      <c r="G43" s="29">
        <v>1850</v>
      </c>
      <c r="H43" s="10" t="s">
        <v>101</v>
      </c>
    </row>
    <row r="44" spans="2:8" s="4" customFormat="1" ht="14.25">
      <c r="B44" s="25" t="s">
        <v>78</v>
      </c>
      <c r="C44" s="41" t="s">
        <v>56</v>
      </c>
      <c r="D44" s="26"/>
      <c r="E44" s="27"/>
      <c r="F44" s="28" t="s">
        <v>25</v>
      </c>
      <c r="G44" s="29">
        <v>1850</v>
      </c>
      <c r="H44" s="10" t="s">
        <v>189</v>
      </c>
    </row>
    <row r="45" spans="2:8" s="4" customFormat="1" ht="14.25">
      <c r="B45" s="25" t="s">
        <v>86</v>
      </c>
      <c r="C45" s="26" t="s">
        <v>60</v>
      </c>
      <c r="D45" s="26" t="s">
        <v>213</v>
      </c>
      <c r="E45" s="27"/>
      <c r="F45" s="28" t="s">
        <v>30</v>
      </c>
      <c r="G45" s="29">
        <v>1350</v>
      </c>
      <c r="H45" s="10" t="s">
        <v>85</v>
      </c>
    </row>
    <row r="46" spans="2:8" s="4" customFormat="1" ht="14.25">
      <c r="B46" s="25" t="s">
        <v>81</v>
      </c>
      <c r="C46" s="26" t="s">
        <v>232</v>
      </c>
      <c r="D46" s="26" t="s">
        <v>34</v>
      </c>
      <c r="E46" s="27">
        <v>2</v>
      </c>
      <c r="F46" s="28" t="s">
        <v>22</v>
      </c>
      <c r="G46" s="29">
        <v>2500</v>
      </c>
      <c r="H46" s="10" t="s">
        <v>244</v>
      </c>
    </row>
    <row r="47" spans="2:8" s="4" customFormat="1" ht="14.25">
      <c r="B47" s="96" t="s">
        <v>159</v>
      </c>
      <c r="C47" s="98" t="s">
        <v>44</v>
      </c>
      <c r="D47" s="98"/>
      <c r="E47" s="99"/>
      <c r="F47" s="102" t="s">
        <v>30</v>
      </c>
      <c r="G47" s="101">
        <v>1650</v>
      </c>
      <c r="H47" s="10" t="s">
        <v>158</v>
      </c>
    </row>
    <row r="48" spans="2:8" s="4" customFormat="1" ht="14.25">
      <c r="B48" s="96" t="s">
        <v>63</v>
      </c>
      <c r="C48" s="98" t="s">
        <v>34</v>
      </c>
      <c r="D48" s="98"/>
      <c r="E48" s="99"/>
      <c r="F48" s="102" t="s">
        <v>37</v>
      </c>
      <c r="G48" s="101">
        <v>550</v>
      </c>
      <c r="H48" s="10" t="s">
        <v>170</v>
      </c>
    </row>
    <row r="49" spans="2:8" s="4" customFormat="1" ht="14.25">
      <c r="B49" s="96" t="s">
        <v>63</v>
      </c>
      <c r="C49" s="98" t="s">
        <v>34</v>
      </c>
      <c r="D49" s="98"/>
      <c r="E49" s="99"/>
      <c r="F49" s="102" t="s">
        <v>18</v>
      </c>
      <c r="G49" s="101">
        <v>550</v>
      </c>
      <c r="H49" s="10" t="s">
        <v>174</v>
      </c>
    </row>
    <row r="50" spans="2:8" s="4" customFormat="1" ht="14.25">
      <c r="B50" s="25" t="s">
        <v>102</v>
      </c>
      <c r="C50" s="26" t="s">
        <v>103</v>
      </c>
      <c r="D50" s="26"/>
      <c r="E50" s="27"/>
      <c r="F50" s="28">
        <v>48</v>
      </c>
      <c r="G50" s="29">
        <v>950</v>
      </c>
      <c r="H50" s="10" t="s">
        <v>104</v>
      </c>
    </row>
    <row r="51" spans="2:8" s="4" customFormat="1" ht="14.25">
      <c r="B51" s="25" t="s">
        <v>66</v>
      </c>
      <c r="C51" s="26" t="s">
        <v>231</v>
      </c>
      <c r="D51" s="26" t="s">
        <v>103</v>
      </c>
      <c r="E51" s="27"/>
      <c r="F51" s="28">
        <v>44</v>
      </c>
      <c r="G51" s="29">
        <v>950</v>
      </c>
      <c r="H51" s="10" t="s">
        <v>124</v>
      </c>
    </row>
    <row r="52" spans="2:8" s="4" customFormat="1" ht="14.25">
      <c r="B52" s="96" t="s">
        <v>82</v>
      </c>
      <c r="C52" s="98" t="s">
        <v>214</v>
      </c>
      <c r="D52" s="98" t="s">
        <v>215</v>
      </c>
      <c r="E52" s="99"/>
      <c r="F52" s="102">
        <v>50</v>
      </c>
      <c r="G52" s="101">
        <v>2800</v>
      </c>
      <c r="H52" s="10" t="s">
        <v>88</v>
      </c>
    </row>
    <row r="53" spans="2:8" s="4" customFormat="1" ht="14.25">
      <c r="B53" s="96" t="s">
        <v>82</v>
      </c>
      <c r="C53" s="98" t="s">
        <v>229</v>
      </c>
      <c r="D53" s="98" t="s">
        <v>215</v>
      </c>
      <c r="E53" s="99"/>
      <c r="F53" s="102">
        <v>50</v>
      </c>
      <c r="G53" s="101">
        <v>2800</v>
      </c>
      <c r="H53" s="10" t="s">
        <v>129</v>
      </c>
    </row>
    <row r="54" spans="2:8" s="4" customFormat="1" ht="14.25">
      <c r="B54" s="96" t="s">
        <v>82</v>
      </c>
      <c r="C54" s="98" t="s">
        <v>214</v>
      </c>
      <c r="D54" s="98" t="s">
        <v>230</v>
      </c>
      <c r="E54" s="99"/>
      <c r="F54" s="102">
        <v>56</v>
      </c>
      <c r="G54" s="101">
        <v>2800</v>
      </c>
      <c r="H54" s="10" t="s">
        <v>123</v>
      </c>
    </row>
    <row r="55" spans="2:8" s="4" customFormat="1" ht="14.25">
      <c r="B55" s="25" t="s">
        <v>61</v>
      </c>
      <c r="C55" s="26" t="s">
        <v>73</v>
      </c>
      <c r="D55" s="26" t="s">
        <v>226</v>
      </c>
      <c r="E55" s="27"/>
      <c r="F55" s="28">
        <v>52</v>
      </c>
      <c r="G55" s="29">
        <v>750</v>
      </c>
      <c r="H55" s="10" t="s">
        <v>110</v>
      </c>
    </row>
    <row r="56" spans="2:8" s="4" customFormat="1" ht="14.25">
      <c r="B56" s="25" t="s">
        <v>175</v>
      </c>
      <c r="C56" s="26" t="s">
        <v>176</v>
      </c>
      <c r="D56" s="26"/>
      <c r="E56" s="27"/>
      <c r="F56" s="28">
        <v>48</v>
      </c>
      <c r="G56" s="29">
        <v>750</v>
      </c>
      <c r="H56" s="10" t="s">
        <v>174</v>
      </c>
    </row>
    <row r="57" spans="2:8" s="4" customFormat="1" ht="14.25">
      <c r="B57" s="96" t="s">
        <v>148</v>
      </c>
      <c r="C57" s="98" t="s">
        <v>224</v>
      </c>
      <c r="D57" s="98" t="s">
        <v>84</v>
      </c>
      <c r="E57" s="99"/>
      <c r="F57" s="102">
        <v>54</v>
      </c>
      <c r="G57" s="101">
        <v>2050</v>
      </c>
      <c r="H57" s="10" t="s">
        <v>110</v>
      </c>
    </row>
    <row r="58" spans="2:8" s="4" customFormat="1" ht="14.25">
      <c r="B58" s="96" t="s">
        <v>83</v>
      </c>
      <c r="C58" s="98" t="s">
        <v>84</v>
      </c>
      <c r="D58" s="98"/>
      <c r="E58" s="99"/>
      <c r="F58" s="102" t="s">
        <v>25</v>
      </c>
      <c r="G58" s="101">
        <v>2200</v>
      </c>
      <c r="H58" s="10" t="s">
        <v>201</v>
      </c>
    </row>
    <row r="59" spans="2:8" s="4" customFormat="1" ht="14.25">
      <c r="B59" s="96" t="s">
        <v>138</v>
      </c>
      <c r="C59" s="98" t="s">
        <v>139</v>
      </c>
      <c r="D59" s="98"/>
      <c r="E59" s="99"/>
      <c r="F59" s="102">
        <v>52</v>
      </c>
      <c r="G59" s="101">
        <v>1410</v>
      </c>
      <c r="H59" s="10" t="s">
        <v>137</v>
      </c>
    </row>
    <row r="60" spans="2:8" s="4" customFormat="1" ht="14.25">
      <c r="B60" s="96" t="s">
        <v>152</v>
      </c>
      <c r="C60" s="98" t="s">
        <v>233</v>
      </c>
      <c r="D60" s="98" t="s">
        <v>234</v>
      </c>
      <c r="E60" s="99"/>
      <c r="F60" s="102" t="s">
        <v>236</v>
      </c>
      <c r="G60" s="101">
        <v>4250</v>
      </c>
      <c r="H60" s="10" t="s">
        <v>151</v>
      </c>
    </row>
    <row r="61" spans="1:8" s="4" customFormat="1" ht="14.25">
      <c r="A61" s="4" t="s">
        <v>250</v>
      </c>
      <c r="B61" s="96" t="s">
        <v>142</v>
      </c>
      <c r="C61" s="98" t="s">
        <v>143</v>
      </c>
      <c r="D61" s="98"/>
      <c r="E61" s="99"/>
      <c r="F61" s="103" t="s">
        <v>22</v>
      </c>
      <c r="G61" s="101">
        <v>3550</v>
      </c>
      <c r="H61" s="10" t="s">
        <v>101</v>
      </c>
    </row>
    <row r="62" spans="2:8" s="4" customFormat="1" ht="14.25">
      <c r="B62" s="96" t="s">
        <v>53</v>
      </c>
      <c r="C62" s="98" t="s">
        <v>107</v>
      </c>
      <c r="D62" s="98"/>
      <c r="E62" s="99"/>
      <c r="F62" s="102" t="s">
        <v>48</v>
      </c>
      <c r="G62" s="101">
        <v>3350</v>
      </c>
      <c r="H62" s="10" t="s">
        <v>106</v>
      </c>
    </row>
    <row r="63" spans="2:8" s="4" customFormat="1" ht="14.25">
      <c r="B63" s="25" t="s">
        <v>47</v>
      </c>
      <c r="C63" s="26" t="s">
        <v>49</v>
      </c>
      <c r="D63" s="26"/>
      <c r="E63" s="27"/>
      <c r="F63" s="49" t="s">
        <v>48</v>
      </c>
      <c r="G63" s="29">
        <v>4050</v>
      </c>
      <c r="H63" s="10" t="s">
        <v>101</v>
      </c>
    </row>
    <row r="64" spans="2:8" s="4" customFormat="1" ht="14.25">
      <c r="B64" s="96" t="s">
        <v>47</v>
      </c>
      <c r="C64" s="98" t="s">
        <v>161</v>
      </c>
      <c r="D64" s="98"/>
      <c r="E64" s="99"/>
      <c r="F64" s="102" t="s">
        <v>35</v>
      </c>
      <c r="G64" s="101">
        <v>4050</v>
      </c>
      <c r="H64" s="10" t="s">
        <v>160</v>
      </c>
    </row>
    <row r="65" spans="2:8" s="4" customFormat="1" ht="14.25">
      <c r="B65" s="96" t="s">
        <v>131</v>
      </c>
      <c r="C65" s="98" t="s">
        <v>107</v>
      </c>
      <c r="D65" s="98" t="s">
        <v>222</v>
      </c>
      <c r="E65" s="99"/>
      <c r="F65" s="103" t="s">
        <v>48</v>
      </c>
      <c r="G65" s="101">
        <v>4150</v>
      </c>
      <c r="H65" s="42" t="s">
        <v>101</v>
      </c>
    </row>
    <row r="66" spans="2:8" s="4" customFormat="1" ht="14.25">
      <c r="B66" s="96" t="s">
        <v>131</v>
      </c>
      <c r="C66" s="98" t="s">
        <v>107</v>
      </c>
      <c r="D66" s="98"/>
      <c r="E66" s="99"/>
      <c r="F66" s="102" t="s">
        <v>22</v>
      </c>
      <c r="G66" s="101">
        <v>4150</v>
      </c>
      <c r="H66" s="10" t="s">
        <v>179</v>
      </c>
    </row>
    <row r="67" spans="2:8" s="4" customFormat="1" ht="14.25">
      <c r="B67" s="25"/>
      <c r="C67" s="26"/>
      <c r="D67" s="26"/>
      <c r="E67" s="27"/>
      <c r="F67" s="28"/>
      <c r="G67" s="29"/>
      <c r="H67" s="10"/>
    </row>
    <row r="68" spans="2:8" s="4" customFormat="1" ht="14.25">
      <c r="B68" s="25"/>
      <c r="C68" s="26"/>
      <c r="D68" s="26"/>
      <c r="E68" s="27"/>
      <c r="F68" s="28"/>
      <c r="G68" s="29"/>
      <c r="H68" s="10"/>
    </row>
    <row r="69" spans="2:8" s="4" customFormat="1" ht="14.25">
      <c r="B69" s="25"/>
      <c r="C69" s="26"/>
      <c r="D69" s="26"/>
      <c r="E69" s="27"/>
      <c r="F69" s="28"/>
      <c r="G69" s="29">
        <f>SUM(G2:G66)</f>
        <v>109600</v>
      </c>
      <c r="H69" s="10"/>
    </row>
    <row r="70" spans="2:8" s="4" customFormat="1" ht="14.25">
      <c r="B70" s="25"/>
      <c r="C70" s="26"/>
      <c r="D70" s="26"/>
      <c r="E70" s="27"/>
      <c r="F70" s="28"/>
      <c r="G70" s="29"/>
      <c r="H70" s="10"/>
    </row>
    <row r="71" spans="2:8" s="4" customFormat="1" ht="14.25">
      <c r="B71" s="120"/>
      <c r="C71" s="121" t="s">
        <v>245</v>
      </c>
      <c r="D71" s="121"/>
      <c r="E71" s="122"/>
      <c r="F71" s="123"/>
      <c r="G71" s="124"/>
      <c r="H71" s="43"/>
    </row>
    <row r="72" spans="2:8" s="4" customFormat="1" ht="14.25">
      <c r="B72" s="96" t="s">
        <v>69</v>
      </c>
      <c r="C72" s="98" t="s">
        <v>36</v>
      </c>
      <c r="D72" s="98" t="s">
        <v>185</v>
      </c>
      <c r="E72" s="99"/>
      <c r="F72" s="102">
        <v>44</v>
      </c>
      <c r="G72" s="101">
        <v>950</v>
      </c>
      <c r="H72" s="10" t="s">
        <v>246</v>
      </c>
    </row>
    <row r="73" spans="2:8" s="4" customFormat="1" ht="14.25">
      <c r="B73" s="25" t="s">
        <v>117</v>
      </c>
      <c r="C73" s="35" t="s">
        <v>57</v>
      </c>
      <c r="D73" s="35"/>
      <c r="E73" s="27"/>
      <c r="F73" s="28" t="s">
        <v>115</v>
      </c>
      <c r="G73" s="29">
        <v>2550</v>
      </c>
      <c r="H73" s="10" t="s">
        <v>97</v>
      </c>
    </row>
    <row r="74" spans="2:8" s="4" customFormat="1" ht="14.25">
      <c r="B74" s="25" t="s">
        <v>70</v>
      </c>
      <c r="C74" s="26" t="s">
        <v>71</v>
      </c>
      <c r="D74" s="26"/>
      <c r="E74" s="27"/>
      <c r="F74" s="28" t="s">
        <v>25</v>
      </c>
      <c r="G74" s="29">
        <v>450</v>
      </c>
      <c r="H74" s="10" t="s">
        <v>104</v>
      </c>
    </row>
    <row r="75" spans="2:8" s="4" customFormat="1" ht="14.25">
      <c r="B75" s="75" t="s">
        <v>111</v>
      </c>
      <c r="C75" s="76" t="s">
        <v>36</v>
      </c>
      <c r="D75" s="76"/>
      <c r="E75" s="77"/>
      <c r="F75" s="78">
        <v>52</v>
      </c>
      <c r="G75" s="79">
        <v>1750</v>
      </c>
      <c r="H75" s="10" t="s">
        <v>110</v>
      </c>
    </row>
    <row r="76" spans="2:8" s="4" customFormat="1" ht="14.25">
      <c r="B76" s="96" t="s">
        <v>32</v>
      </c>
      <c r="C76" s="98" t="s">
        <v>251</v>
      </c>
      <c r="D76" s="98" t="s">
        <v>252</v>
      </c>
      <c r="E76" s="99"/>
      <c r="F76" s="102">
        <v>46</v>
      </c>
      <c r="G76" s="101">
        <v>1850</v>
      </c>
      <c r="H76" s="10" t="s">
        <v>118</v>
      </c>
    </row>
    <row r="77" spans="2:8" s="4" customFormat="1" ht="14.25">
      <c r="B77" s="96" t="s">
        <v>74</v>
      </c>
      <c r="C77" s="98" t="s">
        <v>20</v>
      </c>
      <c r="D77" s="98"/>
      <c r="E77" s="99"/>
      <c r="F77" s="102" t="s">
        <v>19</v>
      </c>
      <c r="G77" s="101">
        <v>550</v>
      </c>
      <c r="H77" s="10" t="s">
        <v>121</v>
      </c>
    </row>
    <row r="78" spans="2:8" s="4" customFormat="1" ht="14.25">
      <c r="B78" s="25" t="s">
        <v>43</v>
      </c>
      <c r="C78" s="26" t="s">
        <v>77</v>
      </c>
      <c r="D78" s="26"/>
      <c r="E78" s="27"/>
      <c r="F78" s="28">
        <v>44</v>
      </c>
      <c r="G78" s="29">
        <v>1350</v>
      </c>
      <c r="H78" s="10" t="s">
        <v>150</v>
      </c>
    </row>
    <row r="79" spans="2:8" s="4" customFormat="1" ht="14.25">
      <c r="B79" s="25" t="s">
        <v>181</v>
      </c>
      <c r="C79" s="26" t="s">
        <v>80</v>
      </c>
      <c r="D79" s="26"/>
      <c r="E79" s="27"/>
      <c r="F79" s="28">
        <v>46</v>
      </c>
      <c r="G79" s="29">
        <v>1650</v>
      </c>
      <c r="H79" s="10" t="s">
        <v>150</v>
      </c>
    </row>
    <row r="80" spans="2:8" s="4" customFormat="1" ht="14.25">
      <c r="B80" s="96" t="s">
        <v>164</v>
      </c>
      <c r="C80" s="98" t="s">
        <v>253</v>
      </c>
      <c r="D80" s="98" t="s">
        <v>254</v>
      </c>
      <c r="E80" s="99"/>
      <c r="F80" s="102" t="s">
        <v>35</v>
      </c>
      <c r="G80" s="101">
        <v>950</v>
      </c>
      <c r="H80" s="10" t="s">
        <v>162</v>
      </c>
    </row>
    <row r="81" spans="2:8" s="4" customFormat="1" ht="14.25">
      <c r="B81" s="96" t="s">
        <v>177</v>
      </c>
      <c r="C81" s="98" t="s">
        <v>176</v>
      </c>
      <c r="D81" s="98"/>
      <c r="E81" s="99"/>
      <c r="F81" s="102">
        <v>48</v>
      </c>
      <c r="G81" s="101">
        <v>750</v>
      </c>
      <c r="H81" s="10" t="s">
        <v>174</v>
      </c>
    </row>
    <row r="82" spans="2:8" s="4" customFormat="1" ht="14.25">
      <c r="B82" s="25" t="s">
        <v>184</v>
      </c>
      <c r="C82" s="26" t="s">
        <v>255</v>
      </c>
      <c r="D82" s="26"/>
      <c r="E82" s="27"/>
      <c r="F82" s="28" t="s">
        <v>18</v>
      </c>
      <c r="G82" s="29">
        <v>950</v>
      </c>
      <c r="H82" s="10" t="s">
        <v>183</v>
      </c>
    </row>
    <row r="83" spans="2:8" s="4" customFormat="1" ht="14.25">
      <c r="B83" s="25" t="s">
        <v>24</v>
      </c>
      <c r="C83" s="26" t="s">
        <v>256</v>
      </c>
      <c r="D83" s="26" t="s">
        <v>257</v>
      </c>
      <c r="E83" s="27"/>
      <c r="F83" s="28" t="s">
        <v>48</v>
      </c>
      <c r="G83" s="29">
        <v>950</v>
      </c>
      <c r="H83" s="10" t="s">
        <v>186</v>
      </c>
    </row>
    <row r="84" spans="2:8" s="4" customFormat="1" ht="15" thickBot="1">
      <c r="B84" s="96" t="s">
        <v>68</v>
      </c>
      <c r="C84" s="125" t="s">
        <v>258</v>
      </c>
      <c r="D84" s="125" t="s">
        <v>29</v>
      </c>
      <c r="E84" s="126"/>
      <c r="F84" s="127" t="s">
        <v>26</v>
      </c>
      <c r="G84" s="128">
        <v>1150</v>
      </c>
      <c r="H84" s="10" t="s">
        <v>191</v>
      </c>
    </row>
    <row r="85" spans="2:8" s="4" customFormat="1" ht="15" thickBot="1">
      <c r="B85" s="25"/>
      <c r="C85" s="53"/>
      <c r="D85" s="53"/>
      <c r="E85" s="50"/>
      <c r="F85" s="51"/>
      <c r="G85" s="52"/>
      <c r="H85" s="10"/>
    </row>
    <row r="86" spans="2:8" s="4" customFormat="1" ht="14.25">
      <c r="B86" s="25"/>
      <c r="C86" s="26"/>
      <c r="D86" s="26"/>
      <c r="E86" s="27"/>
      <c r="F86" s="28"/>
      <c r="G86" s="29"/>
      <c r="H86" s="10"/>
    </row>
    <row r="87" spans="2:8" s="4" customFormat="1" ht="14.25">
      <c r="B87" s="30"/>
      <c r="C87" s="31"/>
      <c r="D87" s="31"/>
      <c r="E87" s="32"/>
      <c r="F87" s="33"/>
      <c r="G87" s="34">
        <f>SUM(G72:G86)</f>
        <v>15850</v>
      </c>
      <c r="H87" s="10"/>
    </row>
    <row r="88" spans="2:8" s="4" customFormat="1" ht="14.25">
      <c r="B88" s="30"/>
      <c r="C88" s="31"/>
      <c r="D88" s="31"/>
      <c r="E88" s="32"/>
      <c r="F88" s="33"/>
      <c r="G88" s="80"/>
      <c r="H88" s="10"/>
    </row>
    <row r="89" spans="2:8" s="4" customFormat="1" ht="14.25">
      <c r="B89" s="30"/>
      <c r="C89" s="31"/>
      <c r="D89" s="31"/>
      <c r="E89" s="32"/>
      <c r="F89" s="33"/>
      <c r="G89" s="34"/>
      <c r="H89" s="10"/>
    </row>
    <row r="90" spans="2:8" s="4" customFormat="1" ht="14.25">
      <c r="B90" s="30"/>
      <c r="C90" s="31"/>
      <c r="D90" s="31"/>
      <c r="E90" s="32"/>
      <c r="F90" s="33"/>
      <c r="G90" s="34">
        <f>G84+G81+G80+G77+G76+G72+G66+G65+G64+G62+G61+G60+G59+G58+G57+G54+G53+G52+G49+G48+G47+G28+G11+G10+G9</f>
        <v>50310</v>
      </c>
      <c r="H90" s="10"/>
    </row>
    <row r="91" spans="2:8" s="4" customFormat="1" ht="15" thickBot="1">
      <c r="B91" s="25"/>
      <c r="C91" s="26"/>
      <c r="D91" s="26"/>
      <c r="E91" s="27"/>
      <c r="F91" s="28"/>
      <c r="G91" s="29"/>
      <c r="H91" s="10"/>
    </row>
    <row r="92" spans="2:8" s="4" customFormat="1" ht="15" thickBot="1">
      <c r="B92" s="25"/>
      <c r="C92" s="41"/>
      <c r="D92" s="26"/>
      <c r="E92" s="27"/>
      <c r="F92" s="28"/>
      <c r="G92" s="29"/>
      <c r="H92" s="10"/>
    </row>
    <row r="93" spans="2:8" s="4" customFormat="1" ht="14.25">
      <c r="B93" s="25"/>
      <c r="C93" s="41"/>
      <c r="D93" s="26"/>
      <c r="E93" s="27"/>
      <c r="F93" s="28"/>
      <c r="G93" s="29"/>
      <c r="H93" s="10"/>
    </row>
    <row r="94" spans="2:8" s="4" customFormat="1" ht="15" thickBot="1">
      <c r="B94" s="25"/>
      <c r="C94" s="26"/>
      <c r="D94" s="26"/>
      <c r="E94" s="27"/>
      <c r="F94" s="28"/>
      <c r="G94" s="29"/>
      <c r="H94" s="10"/>
    </row>
    <row r="95" spans="2:8" s="4" customFormat="1" ht="15" thickBot="1">
      <c r="B95" s="25"/>
      <c r="C95" s="41"/>
      <c r="D95" s="26"/>
      <c r="E95" s="27"/>
      <c r="F95" s="28"/>
      <c r="G95" s="29"/>
      <c r="H95" s="10"/>
    </row>
    <row r="96" spans="2:8" s="4" customFormat="1" ht="15" thickBot="1">
      <c r="B96" s="25"/>
      <c r="C96" s="41"/>
      <c r="D96" s="26"/>
      <c r="E96" s="27"/>
      <c r="F96" s="28"/>
      <c r="G96" s="29"/>
      <c r="H96" s="40"/>
    </row>
    <row r="97" spans="2:8" s="4" customFormat="1" ht="14.25">
      <c r="B97" s="25"/>
      <c r="C97" s="41"/>
      <c r="D97" s="26"/>
      <c r="E97" s="27"/>
      <c r="F97" s="28"/>
      <c r="G97" s="29"/>
      <c r="H97" s="10"/>
    </row>
    <row r="98" spans="2:8" s="4" customFormat="1" ht="15" thickBot="1">
      <c r="B98" s="25"/>
      <c r="C98" s="26"/>
      <c r="D98" s="26"/>
      <c r="E98" s="27"/>
      <c r="F98" s="28"/>
      <c r="G98" s="29"/>
      <c r="H98" s="10"/>
    </row>
    <row r="99" spans="2:8" s="4" customFormat="1" ht="15" thickBot="1">
      <c r="B99" s="25"/>
      <c r="C99" s="41"/>
      <c r="D99" s="26"/>
      <c r="E99" s="27"/>
      <c r="F99" s="28"/>
      <c r="G99" s="29"/>
      <c r="H99" s="10"/>
    </row>
    <row r="100" spans="2:8" s="4" customFormat="1" ht="14.25">
      <c r="B100" s="25"/>
      <c r="C100" s="41"/>
      <c r="D100" s="26"/>
      <c r="E100" s="27"/>
      <c r="F100" s="28"/>
      <c r="G100" s="29"/>
      <c r="H100" s="10"/>
    </row>
    <row r="101" spans="2:8" s="4" customFormat="1" ht="14.25">
      <c r="B101" s="25"/>
      <c r="C101" s="26"/>
      <c r="D101" s="26"/>
      <c r="E101" s="27"/>
      <c r="F101" s="28"/>
      <c r="G101" s="29"/>
      <c r="H101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2010-11-02T20:07:45Z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