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<sst xmlns="http://schemas.openxmlformats.org/spreadsheetml/2006/main" count="454" uniqueCount="148">
  <si>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</si>
  <si>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</si>
  <si>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</si>
  <si>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</si>
  <si>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</si>
  <si>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</si>
  <si>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</si>
  <si>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</si>
  <si>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</si>
  <si>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</si>
  <si>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</si>
  <si>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</si>
  <si>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</si>
  <si>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</si>
  <si>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р</t>
  </si>
  <si>
    <t>Ninuldi</t>
  </si>
  <si>
    <t xml:space="preserve"> VALOURA Blue </t>
  </si>
  <si>
    <t>О-З</t>
  </si>
  <si>
    <t>L</t>
  </si>
  <si>
    <t>L3</t>
  </si>
  <si>
    <t>Гельцер Натали</t>
  </si>
  <si>
    <t xml:space="preserve">VESPA Black </t>
  </si>
  <si>
    <t>S</t>
  </si>
  <si>
    <t>L1</t>
  </si>
  <si>
    <t>Lese4ka</t>
  </si>
  <si>
    <t>VERONIQUE Blue без штрипок</t>
  </si>
  <si>
    <t xml:space="preserve">VONNA Blue </t>
  </si>
  <si>
    <t>Юлия Драгоценная</t>
  </si>
  <si>
    <t>VONNA Black No Was</t>
  </si>
  <si>
    <t>L2</t>
  </si>
  <si>
    <t>VIXEN Blue Norm WASH без штрипок</t>
  </si>
  <si>
    <t>М</t>
  </si>
  <si>
    <t>Мамалиля</t>
  </si>
  <si>
    <t>Axelle Bleck Bi-color</t>
  </si>
  <si>
    <t>RiGenkaja Mama</t>
  </si>
  <si>
    <t>VALETTA Taupe</t>
  </si>
  <si>
    <t>O-З</t>
  </si>
  <si>
    <t>M</t>
  </si>
  <si>
    <t>milamory</t>
  </si>
  <si>
    <t>VONNA black</t>
  </si>
  <si>
    <t>катюш_ка</t>
  </si>
  <si>
    <t>VALOURA Blue</t>
  </si>
  <si>
    <t>XL</t>
  </si>
  <si>
    <t>vikktory</t>
  </si>
  <si>
    <t>ADRIANA black</t>
  </si>
  <si>
    <t>ygn68</t>
  </si>
  <si>
    <t>VALETTA Blue azur</t>
  </si>
  <si>
    <t>Ириша04011325</t>
  </si>
  <si>
    <t>PAULA Blue</t>
  </si>
  <si>
    <t>XS</t>
  </si>
  <si>
    <t>lisa_l</t>
  </si>
  <si>
    <t xml:space="preserve">VIXEN Black </t>
  </si>
  <si>
    <t>Алюсик</t>
  </si>
  <si>
    <t>VIRGINIA Grey</t>
  </si>
  <si>
    <t>Ольга_с_Чемского</t>
  </si>
  <si>
    <t>VALERIE Blue ENZY STWASH</t>
  </si>
  <si>
    <t>Евгешка А</t>
  </si>
  <si>
    <t>VALBONNA Lula Blue</t>
  </si>
  <si>
    <t xml:space="preserve">VALETTA Blue azur </t>
  </si>
  <si>
    <t>*Натка*</t>
  </si>
  <si>
    <t xml:space="preserve"> VALERIE Blue ENZY STWASH</t>
  </si>
  <si>
    <t>Алиева Анастасия 2010</t>
  </si>
  <si>
    <t>VALETTA Lula Black</t>
  </si>
  <si>
    <t>ЮльМа2010</t>
  </si>
  <si>
    <t xml:space="preserve">VONNA Taupe </t>
  </si>
  <si>
    <t>Iriha</t>
  </si>
  <si>
    <t>Дракончик</t>
  </si>
  <si>
    <t>VESPA Black</t>
  </si>
  <si>
    <t>Сибемолишна</t>
  </si>
  <si>
    <t xml:space="preserve"> PAULA Blue</t>
  </si>
  <si>
    <t>Юлясил</t>
  </si>
  <si>
    <t>Blondiнка</t>
  </si>
  <si>
    <t>Нинос</t>
  </si>
  <si>
    <t xml:space="preserve">VERICISE Black grey </t>
  </si>
  <si>
    <t>VONNA Taupe</t>
  </si>
  <si>
    <t>Веснушк@</t>
  </si>
  <si>
    <t>НЕТ В НАЛИЧИИ</t>
  </si>
  <si>
    <t>ДракошаАриша</t>
  </si>
  <si>
    <t xml:space="preserve">ADRIANA Black </t>
  </si>
  <si>
    <t>LONU Blue</t>
  </si>
  <si>
    <t>LENY Blue Stripe blue</t>
  </si>
  <si>
    <t>Р</t>
  </si>
  <si>
    <t xml:space="preserve">Татьяна Владимировна Ш. </t>
  </si>
  <si>
    <t>VERICISE Blue</t>
  </si>
  <si>
    <t xml:space="preserve">VALERIE Black </t>
  </si>
  <si>
    <t>Оленька и Софа</t>
  </si>
  <si>
    <t>VERICISE Black grey</t>
  </si>
  <si>
    <t>Strekozan</t>
  </si>
  <si>
    <t>Valetta Blue azur</t>
  </si>
  <si>
    <t>Зенина Юлия</t>
  </si>
  <si>
    <t>мама Галя 25</t>
  </si>
  <si>
    <t xml:space="preserve">Шишкина Алена </t>
  </si>
  <si>
    <t xml:space="preserve">VAIETTA Blue azur </t>
  </si>
  <si>
    <t>поручитель Жасся</t>
  </si>
  <si>
    <t>Po_oH</t>
  </si>
  <si>
    <t xml:space="preserve">LONU Black </t>
  </si>
  <si>
    <t>Аннетта</t>
  </si>
  <si>
    <t>LACI Black</t>
  </si>
  <si>
    <t>LICE blue</t>
  </si>
  <si>
    <t xml:space="preserve">VONNA Black No Was </t>
  </si>
  <si>
    <t>LULA Black</t>
  </si>
  <si>
    <t xml:space="preserve">LENY Blue Stripe blue </t>
  </si>
  <si>
    <t>MADY Blue</t>
  </si>
  <si>
    <t xml:space="preserve">MALIKA Black </t>
  </si>
  <si>
    <t>MARGARETH Grey</t>
  </si>
  <si>
    <t>P</t>
  </si>
  <si>
    <t>axiom</t>
  </si>
  <si>
    <t>VALERIE Blue Silver</t>
  </si>
  <si>
    <t>ktw</t>
  </si>
  <si>
    <t>COLYN black</t>
  </si>
  <si>
    <t xml:space="preserve">LACI Black </t>
  </si>
  <si>
    <t xml:space="preserve">MARGARETH Grey </t>
  </si>
  <si>
    <t>SHARON (Kaki) - ПОНЧО</t>
  </si>
  <si>
    <t>псп</t>
  </si>
  <si>
    <t>VALETTA  Lula Blak</t>
  </si>
  <si>
    <t xml:space="preserve">поручитель Cimaira </t>
  </si>
  <si>
    <t>mamasanimasi</t>
  </si>
  <si>
    <t>OLLLKA</t>
  </si>
  <si>
    <t xml:space="preserve">VERICISE Blue </t>
  </si>
  <si>
    <t>Galina - malina</t>
  </si>
  <si>
    <t>Татьяна04</t>
  </si>
  <si>
    <t>ADRIANA Black</t>
  </si>
  <si>
    <t>fotiniya</t>
  </si>
  <si>
    <t xml:space="preserve"> LONU Blue </t>
  </si>
  <si>
    <t>LOYD Blue</t>
  </si>
  <si>
    <t>Ксеня!</t>
  </si>
  <si>
    <t xml:space="preserve">LENY Beige Stripe blue </t>
  </si>
  <si>
    <t>Irinka-808</t>
  </si>
  <si>
    <t>VERONIQUE Black  без штрипок</t>
  </si>
  <si>
    <t>йашар</t>
  </si>
  <si>
    <t>LILAS</t>
  </si>
  <si>
    <t>AMANDA Black Bi-Color</t>
  </si>
  <si>
    <t>XXL</t>
  </si>
  <si>
    <t>Kortatiana</t>
  </si>
  <si>
    <t>оплата до стопа</t>
  </si>
  <si>
    <t xml:space="preserve">VALOURA Blue </t>
  </si>
  <si>
    <t>ttina</t>
  </si>
  <si>
    <t xml:space="preserve">VALETTA Lula Black </t>
  </si>
  <si>
    <t xml:space="preserve"> S</t>
  </si>
  <si>
    <t xml:space="preserve">PAULA Blue </t>
  </si>
  <si>
    <t>Светлана 2011</t>
  </si>
  <si>
    <t>Nata_dug</t>
  </si>
  <si>
    <t>Елена Белова</t>
  </si>
  <si>
    <t>VIXEN Blue Norm WASH (синий) со штрипками</t>
  </si>
  <si>
    <t xml:space="preserve">Vixen black </t>
  </si>
  <si>
    <t xml:space="preserve">счет </t>
  </si>
  <si>
    <t>ДОЗАКАЗ</t>
  </si>
  <si>
    <t>Anyuta1984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</si>
</sst>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1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3" fillId="0" borderId="0" xfId="0" applyFont="1" applyAlignment="1">
      <alignment/>
    </xf>
    <xf numFmtId="164" fontId="41" fillId="0" borderId="0" xfId="0" applyNumberFormat="1" applyFont="1" applyBorder="1" applyAlignment="1">
      <alignment/>
    </xf>
    <xf numFmtId="0" fontId="41" fillId="34" borderId="0" xfId="0" applyFont="1" applyFill="1" applyAlignment="1">
      <alignment horizontal="right"/>
    </xf>
    <xf numFmtId="0" fontId="23" fillId="34" borderId="0" xfId="0" applyFont="1" applyFill="1" applyAlignment="1">
      <alignment/>
    </xf>
    <xf numFmtId="49" fontId="2" fillId="34" borderId="0" xfId="0" applyNumberFormat="1" applyFont="1" applyFill="1" applyAlignment="1">
      <alignment/>
    </xf>
    <xf numFmtId="0" fontId="23" fillId="34" borderId="0" xfId="0" applyFont="1" applyFill="1" applyAlignment="1">
      <alignment horizontal="center" vertical="center"/>
    </xf>
    <xf numFmtId="164" fontId="23" fillId="34" borderId="0" xfId="0" applyNumberFormat="1" applyFont="1" applyFill="1" applyAlignment="1">
      <alignment/>
    </xf>
    <xf numFmtId="6" fontId="23" fillId="34" borderId="0" xfId="0" applyNumberFormat="1" applyFont="1" applyFill="1" applyAlignment="1">
      <alignment/>
    </xf>
    <xf numFmtId="0" fontId="23" fillId="34" borderId="0" xfId="0" applyFont="1" applyFill="1" applyAlignment="1">
      <alignment horizontal="right"/>
    </xf>
    <xf numFmtId="0" fontId="45" fillId="34" borderId="0" xfId="0" applyFont="1" applyFill="1" applyAlignment="1">
      <alignment horizontal="right"/>
    </xf>
    <xf numFmtId="0" fontId="45" fillId="34" borderId="0" xfId="0" applyFont="1" applyFill="1" applyAlignment="1">
      <alignment/>
    </xf>
    <xf numFmtId="49" fontId="46" fillId="34" borderId="0" xfId="0" applyNumberFormat="1" applyFont="1" applyFill="1" applyAlignment="1">
      <alignment/>
    </xf>
    <xf numFmtId="0" fontId="45" fillId="34" borderId="0" xfId="0" applyFont="1" applyFill="1" applyAlignment="1">
      <alignment horizontal="center" vertical="center"/>
    </xf>
    <xf numFmtId="164" fontId="45" fillId="34" borderId="0" xfId="0" applyNumberFormat="1" applyFont="1" applyFill="1" applyAlignment="1">
      <alignment/>
    </xf>
    <xf numFmtId="6" fontId="45" fillId="34" borderId="0" xfId="0" applyNumberFormat="1" applyFont="1" applyFill="1" applyAlignment="1">
      <alignment/>
    </xf>
    <xf numFmtId="0" fontId="41" fillId="35" borderId="0" xfId="0" applyFont="1" applyFill="1" applyAlignment="1">
      <alignment horizontal="right"/>
    </xf>
    <xf numFmtId="0" fontId="23" fillId="35" borderId="0" xfId="0" applyFont="1" applyFill="1" applyAlignment="1">
      <alignment/>
    </xf>
    <xf numFmtId="49" fontId="2" fillId="35" borderId="0" xfId="0" applyNumberFormat="1" applyFont="1" applyFill="1" applyAlignment="1">
      <alignment/>
    </xf>
    <xf numFmtId="0" fontId="23" fillId="35" borderId="0" xfId="0" applyFont="1" applyFill="1" applyAlignment="1">
      <alignment horizontal="center" vertical="center"/>
    </xf>
    <xf numFmtId="164" fontId="23" fillId="35" borderId="0" xfId="0" applyNumberFormat="1" applyFont="1" applyFill="1" applyAlignment="1">
      <alignment/>
    </xf>
    <xf numFmtId="6" fontId="23" fillId="35" borderId="0" xfId="0" applyNumberFormat="1" applyFont="1" applyFill="1" applyAlignment="1">
      <alignment/>
    </xf>
    <xf numFmtId="0" fontId="45" fillId="35" borderId="0" xfId="0" applyFont="1" applyFill="1" applyAlignment="1">
      <alignment/>
    </xf>
    <xf numFmtId="49" fontId="46" fillId="35" borderId="0" xfId="0" applyNumberFormat="1" applyFont="1" applyFill="1" applyAlignment="1">
      <alignment/>
    </xf>
    <xf numFmtId="0" fontId="45" fillId="35" borderId="0" xfId="0" applyFont="1" applyFill="1" applyAlignment="1">
      <alignment horizontal="center" vertical="center"/>
    </xf>
    <xf numFmtId="164" fontId="45" fillId="35" borderId="0" xfId="0" applyNumberFormat="1" applyFont="1" applyFill="1" applyAlignment="1">
      <alignment/>
    </xf>
    <xf numFmtId="6" fontId="45" fillId="35" borderId="0" xfId="0" applyNumberFormat="1" applyFont="1" applyFill="1" applyAlignment="1">
      <alignment/>
    </xf>
    <xf numFmtId="0" fontId="45" fillId="13" borderId="0" xfId="0" applyFont="1" applyFill="1" applyAlignment="1">
      <alignment/>
    </xf>
    <xf numFmtId="49" fontId="46" fillId="13" borderId="0" xfId="0" applyNumberFormat="1" applyFont="1" applyFill="1" applyAlignment="1">
      <alignment/>
    </xf>
    <xf numFmtId="0" fontId="45" fillId="13" borderId="0" xfId="0" applyFont="1" applyFill="1" applyAlignment="1">
      <alignment horizontal="center" vertical="center"/>
    </xf>
    <xf numFmtId="164" fontId="45" fillId="13" borderId="0" xfId="0" applyNumberFormat="1" applyFont="1" applyFill="1" applyAlignment="1">
      <alignment/>
    </xf>
    <xf numFmtId="6" fontId="45" fillId="13" borderId="0" xfId="0" applyNumberFormat="1" applyFont="1" applyFill="1" applyAlignment="1">
      <alignment/>
    </xf>
    <xf numFmtId="0" fontId="41" fillId="13" borderId="0" xfId="0" applyFont="1" applyFill="1" applyAlignment="1">
      <alignment horizontal="right"/>
    </xf>
    <xf numFmtId="0" fontId="30" fillId="33" borderId="10" xfId="42" applyFill="1" applyBorder="1" applyAlignment="1" applyProtection="1">
      <alignment/>
      <protection/>
    </xf>
    <xf numFmtId="6" fontId="0" fillId="0" borderId="0" xfId="0" applyNumberFormat="1" applyFill="1" applyBorder="1" applyAlignment="1">
      <alignment/>
    </xf>
    <xf numFmtId="6" fontId="23" fillId="0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2;&#1077;&#1089;&#1085;&#1091;&#1096;&#1082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H225" sqref="H225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7.421875" style="10" customWidth="1"/>
    <col min="4" max="4" width="9.140625" style="17" customWidth="1"/>
    <col min="5" max="5" width="9.00390625" style="17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2" t="s">
        <v>0</v>
      </c>
      <c r="B1" s="2" t="s">
        <v>11</v>
      </c>
      <c r="C1" s="7" t="s">
        <v>9</v>
      </c>
      <c r="D1" s="2" t="s">
        <v>7</v>
      </c>
      <c r="E1" s="2" t="s">
        <v>10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4" ht="15" thickBot="1">
      <c r="A2" s="5" t="s">
        <v>15</v>
      </c>
      <c r="B2" s="5"/>
      <c r="C2" s="8"/>
      <c r="D2" s="15"/>
      <c r="E2" s="15"/>
      <c r="F2" s="5"/>
      <c r="G2" s="13"/>
      <c r="H2" s="26"/>
      <c r="I2" s="26"/>
      <c r="J2" s="13"/>
      <c r="K2" s="13"/>
      <c r="N2" s="31" t="e">
        <f>F8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3" spans="1:11" ht="15" thickTop="1">
      <c r="A3" s="41"/>
      <c r="B3" s="42" t="s">
        <v>17</v>
      </c>
      <c r="C3" s="43" t="s">
        <v>16</v>
      </c>
      <c r="D3" s="44" t="s">
        <v>18</v>
      </c>
      <c r="E3" s="44" t="s">
        <v>19</v>
      </c>
      <c r="F3" s="45">
        <v>1174</v>
      </c>
      <c r="G3" s="46"/>
      <c r="H3" s="46"/>
      <c r="I3" s="46"/>
      <c r="J3" s="46"/>
      <c r="K3" s="46"/>
    </row>
    <row r="4" spans="1:11" s="4" customFormat="1" ht="14.25">
      <c r="A4" s="54" t="s">
        <v>76</v>
      </c>
      <c r="B4" s="55" t="s">
        <v>105</v>
      </c>
      <c r="C4" s="56" t="s">
        <v>102</v>
      </c>
      <c r="D4" s="57" t="s">
        <v>37</v>
      </c>
      <c r="E4" s="57" t="s">
        <v>19</v>
      </c>
      <c r="F4" s="58">
        <v>0</v>
      </c>
      <c r="G4" s="59"/>
      <c r="H4" s="59"/>
      <c r="I4" s="59"/>
      <c r="J4" s="59"/>
      <c r="K4" s="59"/>
    </row>
    <row r="5" spans="1:11" s="38" customFormat="1" ht="14.25">
      <c r="A5" s="70" t="s">
        <v>146</v>
      </c>
      <c r="B5" s="65" t="s">
        <v>105</v>
      </c>
      <c r="C5" s="66" t="s">
        <v>103</v>
      </c>
      <c r="D5" s="67" t="s">
        <v>37</v>
      </c>
      <c r="E5" s="67" t="s">
        <v>29</v>
      </c>
      <c r="F5" s="68">
        <v>890</v>
      </c>
      <c r="G5" s="69"/>
      <c r="H5" s="69"/>
      <c r="I5" s="69"/>
      <c r="J5" s="69"/>
      <c r="K5" s="69"/>
    </row>
    <row r="6" spans="1:11" s="4" customFormat="1" ht="14.25">
      <c r="A6" s="41"/>
      <c r="B6" s="42" t="s">
        <v>105</v>
      </c>
      <c r="C6" s="43" t="s">
        <v>104</v>
      </c>
      <c r="D6" s="44" t="s">
        <v>37</v>
      </c>
      <c r="E6" s="44" t="s">
        <v>29</v>
      </c>
      <c r="F6" s="45">
        <v>890</v>
      </c>
      <c r="G6" s="46"/>
      <c r="H6" s="46"/>
      <c r="I6" s="46"/>
      <c r="J6" s="46"/>
      <c r="K6" s="46"/>
    </row>
    <row r="7" spans="1:11" s="4" customFormat="1" ht="14.25">
      <c r="A7" s="41"/>
      <c r="B7" s="42" t="s">
        <v>17</v>
      </c>
      <c r="C7" s="43" t="s">
        <v>55</v>
      </c>
      <c r="D7" s="44" t="s">
        <v>42</v>
      </c>
      <c r="E7" s="44" t="s">
        <v>29</v>
      </c>
      <c r="F7" s="45">
        <v>1148</v>
      </c>
      <c r="G7" s="46"/>
      <c r="H7" s="46"/>
      <c r="I7" s="46"/>
      <c r="J7" s="46"/>
      <c r="K7" s="46"/>
    </row>
    <row r="8" spans="1:11" ht="14.25">
      <c r="A8" s="6"/>
      <c r="B8" s="6"/>
      <c r="C8" s="9" t="s">
        <v>6</v>
      </c>
      <c r="D8" s="16"/>
      <c r="E8" s="16"/>
      <c r="F8" s="1">
        <f>SUM(F3:F7)</f>
        <v>4102</v>
      </c>
      <c r="G8" s="14">
        <f>F8*1.15</f>
        <v>4717.299999999999</v>
      </c>
      <c r="H8" s="24">
        <v>80</v>
      </c>
      <c r="I8" s="24">
        <f>G8+H8</f>
        <v>4797.299999999999</v>
      </c>
      <c r="J8" s="25">
        <v>4717</v>
      </c>
      <c r="K8" s="24">
        <f>J8-G8-H8</f>
        <v>-80.29999999999927</v>
      </c>
    </row>
    <row r="9" spans="1:11" ht="15" thickBot="1">
      <c r="A9" s="5" t="s">
        <v>20</v>
      </c>
      <c r="B9" s="5"/>
      <c r="C9" s="8"/>
      <c r="D9" s="15"/>
      <c r="E9" s="15"/>
      <c r="F9" s="5"/>
      <c r="G9" s="13"/>
      <c r="H9" s="26"/>
      <c r="I9" s="26"/>
      <c r="J9" s="13"/>
      <c r="K9" s="13"/>
    </row>
    <row r="10" spans="1:11" ht="15" thickTop="1">
      <c r="A10" s="41"/>
      <c r="B10" s="42" t="s">
        <v>17</v>
      </c>
      <c r="C10" s="43" t="s">
        <v>21</v>
      </c>
      <c r="D10" s="44" t="s">
        <v>22</v>
      </c>
      <c r="E10" s="44" t="s">
        <v>23</v>
      </c>
      <c r="F10" s="45">
        <v>1224</v>
      </c>
      <c r="G10" s="46"/>
      <c r="H10" s="46"/>
      <c r="I10" s="46"/>
      <c r="J10" s="46"/>
      <c r="K10" s="46"/>
    </row>
    <row r="11" spans="1:11" ht="14.25">
      <c r="A11" s="30"/>
      <c r="B11" s="18"/>
      <c r="C11" s="19"/>
      <c r="D11" s="20"/>
      <c r="E11" s="20"/>
      <c r="F11" s="21"/>
      <c r="G11" s="22"/>
      <c r="H11" s="22"/>
      <c r="I11" s="22"/>
      <c r="J11" s="22"/>
      <c r="K11" s="22"/>
    </row>
    <row r="12" spans="1:11" ht="14.25">
      <c r="A12" s="6"/>
      <c r="B12" s="6"/>
      <c r="C12" s="9" t="s">
        <v>6</v>
      </c>
      <c r="D12" s="16"/>
      <c r="E12" s="16"/>
      <c r="F12" s="1">
        <f>SUM(F10:F11)</f>
        <v>1224</v>
      </c>
      <c r="G12" s="14">
        <f>F12*1.15</f>
        <v>1407.6</v>
      </c>
      <c r="H12" s="24">
        <v>20</v>
      </c>
      <c r="I12" s="24">
        <f>G12+H12</f>
        <v>1427.6</v>
      </c>
      <c r="J12" s="25">
        <v>1408</v>
      </c>
      <c r="K12" s="24">
        <f>J12-G12-H12</f>
        <v>-19.59999999999991</v>
      </c>
    </row>
    <row r="13" spans="1:11" ht="15" thickBot="1">
      <c r="A13" s="5" t="s">
        <v>24</v>
      </c>
      <c r="B13" s="5"/>
      <c r="C13" s="8"/>
      <c r="D13" s="15"/>
      <c r="E13" s="15"/>
      <c r="F13" s="5"/>
      <c r="G13" s="13"/>
      <c r="H13" s="26"/>
      <c r="I13" s="26"/>
      <c r="J13" s="13"/>
      <c r="K13" s="13"/>
    </row>
    <row r="14" spans="1:11" ht="15" thickTop="1">
      <c r="A14" s="41"/>
      <c r="B14" s="42" t="s">
        <v>17</v>
      </c>
      <c r="C14" s="43" t="s">
        <v>25</v>
      </c>
      <c r="D14" s="44" t="s">
        <v>18</v>
      </c>
      <c r="E14" s="44" t="s">
        <v>19</v>
      </c>
      <c r="F14" s="45">
        <v>1143</v>
      </c>
      <c r="G14" s="46"/>
      <c r="H14" s="46"/>
      <c r="I14" s="46"/>
      <c r="J14" s="46"/>
      <c r="K14" s="46"/>
    </row>
    <row r="15" spans="1:11" s="39" customFormat="1" ht="14.25">
      <c r="A15" s="47"/>
      <c r="B15" s="42" t="s">
        <v>17</v>
      </c>
      <c r="C15" s="43" t="s">
        <v>28</v>
      </c>
      <c r="D15" s="44" t="s">
        <v>22</v>
      </c>
      <c r="E15" s="44" t="s">
        <v>29</v>
      </c>
      <c r="F15" s="45">
        <v>1094</v>
      </c>
      <c r="G15" s="46"/>
      <c r="H15" s="46"/>
      <c r="I15" s="46"/>
      <c r="J15" s="46"/>
      <c r="K15" s="46"/>
    </row>
    <row r="16" spans="1:11" ht="14.25">
      <c r="A16" s="6"/>
      <c r="B16" s="6"/>
      <c r="C16" s="9" t="s">
        <v>6</v>
      </c>
      <c r="D16" s="16"/>
      <c r="E16" s="16"/>
      <c r="F16" s="1">
        <f>SUM(F14:F15)</f>
        <v>2237</v>
      </c>
      <c r="G16" s="14">
        <f>F16*1.15</f>
        <v>2572.5499999999997</v>
      </c>
      <c r="H16" s="24">
        <v>40</v>
      </c>
      <c r="I16" s="24">
        <f>G16+H16</f>
        <v>2612.5499999999997</v>
      </c>
      <c r="J16" s="72">
        <v>2573</v>
      </c>
      <c r="K16" s="24">
        <f>J16-G16-H16</f>
        <v>-39.54999999999973</v>
      </c>
    </row>
    <row r="17" spans="1:11" ht="15" thickBot="1">
      <c r="A17" s="5" t="s">
        <v>27</v>
      </c>
      <c r="B17" s="5"/>
      <c r="C17" s="8"/>
      <c r="D17" s="15"/>
      <c r="E17" s="15"/>
      <c r="F17" s="5"/>
      <c r="G17" s="13"/>
      <c r="H17" s="26"/>
      <c r="I17" s="26"/>
      <c r="J17" s="13"/>
      <c r="K17" s="13"/>
    </row>
    <row r="18" spans="1:11" ht="15" thickTop="1">
      <c r="A18" s="41"/>
      <c r="B18" s="42" t="s">
        <v>17</v>
      </c>
      <c r="C18" s="43" t="s">
        <v>30</v>
      </c>
      <c r="D18" s="44" t="s">
        <v>31</v>
      </c>
      <c r="E18" s="44" t="s">
        <v>23</v>
      </c>
      <c r="F18" s="45">
        <v>1103</v>
      </c>
      <c r="G18" s="46"/>
      <c r="H18" s="46"/>
      <c r="I18" s="46"/>
      <c r="J18" s="46"/>
      <c r="K18" s="46"/>
    </row>
    <row r="19" spans="1:11" ht="14.25">
      <c r="A19" s="30"/>
      <c r="B19" s="18"/>
      <c r="C19" s="19"/>
      <c r="D19" s="20"/>
      <c r="E19" s="20"/>
      <c r="F19" s="21"/>
      <c r="G19" s="22"/>
      <c r="H19" s="22"/>
      <c r="I19" s="22"/>
      <c r="J19" s="22"/>
      <c r="K19" s="22"/>
    </row>
    <row r="20" spans="1:11" ht="14.25">
      <c r="A20" s="6"/>
      <c r="B20" s="6"/>
      <c r="C20" s="9" t="s">
        <v>6</v>
      </c>
      <c r="D20" s="16"/>
      <c r="E20" s="16"/>
      <c r="F20" s="1">
        <f>SUM(F18:F19)</f>
        <v>1103</v>
      </c>
      <c r="G20" s="14">
        <f>F20*1.15</f>
        <v>1268.4499999999998</v>
      </c>
      <c r="H20" s="24">
        <v>20</v>
      </c>
      <c r="I20" s="24">
        <f>G20+H20</f>
        <v>1288.4499999999998</v>
      </c>
      <c r="J20" s="72">
        <v>1300</v>
      </c>
      <c r="K20" s="24">
        <f>J20-G20-H20</f>
        <v>11.550000000000182</v>
      </c>
    </row>
    <row r="21" spans="1:11" ht="15" thickBot="1">
      <c r="A21" s="5" t="s">
        <v>32</v>
      </c>
      <c r="B21" s="5"/>
      <c r="C21" s="8"/>
      <c r="D21" s="15"/>
      <c r="E21" s="15"/>
      <c r="F21" s="5"/>
      <c r="G21" s="13"/>
      <c r="H21" s="26"/>
      <c r="I21" s="26"/>
      <c r="J21" s="13"/>
      <c r="K21" s="13"/>
    </row>
    <row r="22" spans="1:11" ht="15" thickTop="1">
      <c r="A22" s="41"/>
      <c r="B22" s="42" t="s">
        <v>17</v>
      </c>
      <c r="C22" s="43" t="s">
        <v>33</v>
      </c>
      <c r="D22" s="44" t="s">
        <v>31</v>
      </c>
      <c r="E22" s="44" t="s">
        <v>23</v>
      </c>
      <c r="F22" s="45">
        <v>1600</v>
      </c>
      <c r="G22" s="46"/>
      <c r="H22" s="46"/>
      <c r="I22" s="46"/>
      <c r="J22" s="46"/>
      <c r="K22" s="46"/>
    </row>
    <row r="23" spans="1:11" ht="14.25">
      <c r="A23" s="30"/>
      <c r="B23" s="18"/>
      <c r="C23" s="19"/>
      <c r="D23" s="20"/>
      <c r="E23" s="20"/>
      <c r="F23" s="21"/>
      <c r="G23" s="22"/>
      <c r="H23" s="22"/>
      <c r="I23" s="22"/>
      <c r="J23" s="22"/>
      <c r="K23" s="22"/>
    </row>
    <row r="24" spans="1:11" ht="14.25">
      <c r="A24" s="6"/>
      <c r="B24" s="6"/>
      <c r="C24" s="9" t="s">
        <v>6</v>
      </c>
      <c r="D24" s="16"/>
      <c r="E24" s="16"/>
      <c r="F24" s="1">
        <f>SUM(F22:F23)</f>
        <v>1600</v>
      </c>
      <c r="G24" s="14">
        <f>F24*1.15</f>
        <v>1839.9999999999998</v>
      </c>
      <c r="H24" s="24">
        <v>20</v>
      </c>
      <c r="I24" s="24">
        <f>G24+H24</f>
        <v>1859.9999999999998</v>
      </c>
      <c r="J24" s="25">
        <v>1840</v>
      </c>
      <c r="K24" s="24">
        <f>J24-G24-H24</f>
        <v>-19.999999999999773</v>
      </c>
    </row>
    <row r="25" spans="1:11" ht="15" thickBot="1">
      <c r="A25" s="5" t="s">
        <v>34</v>
      </c>
      <c r="B25" s="5"/>
      <c r="C25" s="8"/>
      <c r="D25" s="15"/>
      <c r="E25" s="15"/>
      <c r="F25" s="5"/>
      <c r="G25" s="13"/>
      <c r="H25" s="26"/>
      <c r="I25" s="26"/>
      <c r="J25" s="13"/>
      <c r="K25" s="13"/>
    </row>
    <row r="26" spans="1:11" ht="15" thickTop="1">
      <c r="A26" s="41"/>
      <c r="B26" s="42" t="s">
        <v>36</v>
      </c>
      <c r="C26" s="43" t="s">
        <v>35</v>
      </c>
      <c r="D26" s="44" t="s">
        <v>37</v>
      </c>
      <c r="E26" s="44" t="s">
        <v>19</v>
      </c>
      <c r="F26" s="45">
        <v>1101</v>
      </c>
      <c r="G26" s="46"/>
      <c r="H26" s="46"/>
      <c r="I26" s="46"/>
      <c r="J26" s="46"/>
      <c r="K26" s="46"/>
    </row>
    <row r="27" spans="1:11" ht="14.25">
      <c r="A27" s="30"/>
      <c r="B27" s="18"/>
      <c r="C27" s="19"/>
      <c r="D27" s="20"/>
      <c r="E27" s="20"/>
      <c r="F27" s="21"/>
      <c r="G27" s="22"/>
      <c r="H27" s="22"/>
      <c r="I27" s="22"/>
      <c r="J27" s="22"/>
      <c r="K27" s="22"/>
    </row>
    <row r="28" spans="1:11" ht="14.25">
      <c r="A28" s="6"/>
      <c r="B28" s="6"/>
      <c r="C28" s="9" t="s">
        <v>6</v>
      </c>
      <c r="D28" s="16"/>
      <c r="E28" s="16"/>
      <c r="F28" s="1">
        <f>SUM(F26:F27)</f>
        <v>1101</v>
      </c>
      <c r="G28" s="14">
        <f>F28*1.15</f>
        <v>1266.1499999999999</v>
      </c>
      <c r="H28" s="24">
        <v>20</v>
      </c>
      <c r="I28" s="24">
        <f>G28+H28</f>
        <v>1286.1499999999999</v>
      </c>
      <c r="J28" s="72">
        <v>1136</v>
      </c>
      <c r="K28" s="24">
        <f>J28-G28-H28</f>
        <v>-150.14999999999986</v>
      </c>
    </row>
    <row r="29" spans="1:11" ht="15" thickBot="1">
      <c r="A29" s="5" t="s">
        <v>38</v>
      </c>
      <c r="B29" s="5"/>
      <c r="C29" s="8"/>
      <c r="D29" s="15"/>
      <c r="E29" s="15"/>
      <c r="F29" s="5"/>
      <c r="G29" s="13"/>
      <c r="H29" s="26"/>
      <c r="I29" s="26"/>
      <c r="J29" s="13"/>
      <c r="K29" s="13"/>
    </row>
    <row r="30" spans="1:11" ht="15" thickTop="1">
      <c r="A30" s="41"/>
      <c r="B30" s="42" t="s">
        <v>36</v>
      </c>
      <c r="C30" s="43" t="s">
        <v>39</v>
      </c>
      <c r="D30" s="44" t="s">
        <v>22</v>
      </c>
      <c r="E30" s="44" t="s">
        <v>23</v>
      </c>
      <c r="F30" s="45">
        <v>1094</v>
      </c>
      <c r="G30" s="46"/>
      <c r="H30" s="46"/>
      <c r="I30" s="46"/>
      <c r="J30" s="46"/>
      <c r="K30" s="46"/>
    </row>
    <row r="31" spans="1:11" s="38" customFormat="1" ht="14.25">
      <c r="A31" s="32"/>
      <c r="B31" s="33"/>
      <c r="C31" s="34"/>
      <c r="D31" s="35"/>
      <c r="E31" s="35"/>
      <c r="F31" s="36"/>
      <c r="G31" s="37"/>
      <c r="H31" s="37"/>
      <c r="I31" s="37"/>
      <c r="J31" s="37"/>
      <c r="K31" s="37"/>
    </row>
    <row r="32" spans="1:11" ht="14.25">
      <c r="A32" s="6"/>
      <c r="B32" s="6"/>
      <c r="C32" s="9" t="s">
        <v>6</v>
      </c>
      <c r="D32" s="16"/>
      <c r="E32" s="16"/>
      <c r="F32" s="1">
        <f>SUM(F30:F31)</f>
        <v>1094</v>
      </c>
      <c r="G32" s="14">
        <f>F32*1.15</f>
        <v>1258.1</v>
      </c>
      <c r="H32" s="24">
        <v>20</v>
      </c>
      <c r="I32" s="24">
        <f>G32+H32</f>
        <v>1278.1</v>
      </c>
      <c r="J32" s="72">
        <v>1258</v>
      </c>
      <c r="K32" s="24">
        <f>J32-G32-H32</f>
        <v>-20.09999999999991</v>
      </c>
    </row>
    <row r="33" spans="1:11" ht="15" thickBot="1">
      <c r="A33" s="5" t="s">
        <v>40</v>
      </c>
      <c r="B33" s="5"/>
      <c r="C33" s="8"/>
      <c r="D33" s="15"/>
      <c r="E33" s="15"/>
      <c r="F33" s="5"/>
      <c r="G33" s="13"/>
      <c r="H33" s="26"/>
      <c r="I33" s="26"/>
      <c r="J33" s="13"/>
      <c r="K33" s="13"/>
    </row>
    <row r="34" spans="1:11" ht="15" thickTop="1">
      <c r="A34" s="41"/>
      <c r="B34" s="42" t="s">
        <v>36</v>
      </c>
      <c r="C34" s="43" t="s">
        <v>41</v>
      </c>
      <c r="D34" s="44" t="s">
        <v>42</v>
      </c>
      <c r="E34" s="44" t="s">
        <v>29</v>
      </c>
      <c r="F34" s="45">
        <v>1174</v>
      </c>
      <c r="G34" s="46"/>
      <c r="H34" s="46"/>
      <c r="I34" s="46"/>
      <c r="J34" s="46"/>
      <c r="K34" s="46"/>
    </row>
    <row r="35" spans="1:11" s="38" customFormat="1" ht="14.25">
      <c r="A35" s="32"/>
      <c r="B35" s="33"/>
      <c r="C35" s="34"/>
      <c r="D35" s="35"/>
      <c r="E35" s="35"/>
      <c r="F35" s="36"/>
      <c r="G35" s="37"/>
      <c r="H35" s="37"/>
      <c r="I35" s="37"/>
      <c r="J35" s="37"/>
      <c r="K35" s="37"/>
    </row>
    <row r="36" spans="1:11" ht="14.25">
      <c r="A36" s="6"/>
      <c r="B36" s="6"/>
      <c r="C36" s="9" t="s">
        <v>6</v>
      </c>
      <c r="D36" s="16"/>
      <c r="E36" s="16"/>
      <c r="F36" s="1">
        <f>SUM(F34:F35)</f>
        <v>1174</v>
      </c>
      <c r="G36" s="14">
        <f>F36*1.15</f>
        <v>1350.1</v>
      </c>
      <c r="H36" s="24">
        <v>20</v>
      </c>
      <c r="I36" s="24">
        <f>G36+H36</f>
        <v>1370.1</v>
      </c>
      <c r="J36" s="25">
        <v>1350</v>
      </c>
      <c r="K36" s="24">
        <f>J36-G36-H36</f>
        <v>-20.09999999999991</v>
      </c>
    </row>
    <row r="37" spans="1:11" ht="15" thickBot="1">
      <c r="A37" s="5" t="s">
        <v>43</v>
      </c>
      <c r="B37" s="5"/>
      <c r="C37" s="8"/>
      <c r="D37" s="15"/>
      <c r="E37" s="15"/>
      <c r="F37" s="5"/>
      <c r="G37" s="13"/>
      <c r="H37" s="26"/>
      <c r="I37" s="26"/>
      <c r="J37" s="13"/>
      <c r="K37" s="13"/>
    </row>
    <row r="38" spans="1:11" ht="15" thickTop="1">
      <c r="A38" s="41"/>
      <c r="B38" s="42" t="s">
        <v>36</v>
      </c>
      <c r="C38" s="43" t="s">
        <v>44</v>
      </c>
      <c r="D38" s="44" t="s">
        <v>42</v>
      </c>
      <c r="E38" s="44" t="s">
        <v>29</v>
      </c>
      <c r="F38" s="45">
        <v>948</v>
      </c>
      <c r="G38" s="46"/>
      <c r="H38" s="46"/>
      <c r="I38" s="46"/>
      <c r="J38" s="46"/>
      <c r="K38" s="46"/>
    </row>
    <row r="39" spans="1:11" ht="14.25">
      <c r="A39" s="41"/>
      <c r="B39" s="42" t="s">
        <v>36</v>
      </c>
      <c r="C39" s="43" t="s">
        <v>28</v>
      </c>
      <c r="D39" s="44" t="s">
        <v>42</v>
      </c>
      <c r="E39" s="44" t="s">
        <v>29</v>
      </c>
      <c r="F39" s="45">
        <v>1094</v>
      </c>
      <c r="G39" s="46"/>
      <c r="H39" s="46"/>
      <c r="I39" s="46"/>
      <c r="J39" s="46"/>
      <c r="K39" s="46"/>
    </row>
    <row r="40" spans="1:11" ht="14.25">
      <c r="A40" s="6"/>
      <c r="B40" s="6"/>
      <c r="C40" s="9" t="s">
        <v>6</v>
      </c>
      <c r="D40" s="16"/>
      <c r="E40" s="16"/>
      <c r="F40" s="1">
        <f>SUM(F38:F39)</f>
        <v>2042</v>
      </c>
      <c r="G40" s="14">
        <f>F40*1.15</f>
        <v>2348.2999999999997</v>
      </c>
      <c r="H40" s="24">
        <v>40</v>
      </c>
      <c r="I40" s="24">
        <f>G40+H40</f>
        <v>2388.2999999999997</v>
      </c>
      <c r="J40" s="25">
        <v>2348</v>
      </c>
      <c r="K40" s="24">
        <f>J40-G40-H40</f>
        <v>-40.29999999999973</v>
      </c>
    </row>
    <row r="41" spans="1:11" ht="15" thickBot="1">
      <c r="A41" s="5" t="s">
        <v>45</v>
      </c>
      <c r="B41" s="5"/>
      <c r="C41" s="8"/>
      <c r="D41" s="15"/>
      <c r="E41" s="15"/>
      <c r="F41" s="5"/>
      <c r="G41" s="13"/>
      <c r="H41" s="26"/>
      <c r="I41" s="26"/>
      <c r="J41" s="13"/>
      <c r="K41" s="13"/>
    </row>
    <row r="42" spans="1:11" ht="15" thickTop="1">
      <c r="A42" s="41"/>
      <c r="B42" s="42" t="s">
        <v>36</v>
      </c>
      <c r="C42" s="43" t="s">
        <v>46</v>
      </c>
      <c r="D42" s="44" t="s">
        <v>37</v>
      </c>
      <c r="E42" s="44" t="s">
        <v>19</v>
      </c>
      <c r="F42" s="45">
        <v>1101</v>
      </c>
      <c r="G42" s="46"/>
      <c r="H42" s="46"/>
      <c r="I42" s="46"/>
      <c r="J42" s="46"/>
      <c r="K42" s="46"/>
    </row>
    <row r="43" spans="1:11" s="38" customFormat="1" ht="14.25">
      <c r="A43" s="32"/>
      <c r="B43" s="33"/>
      <c r="C43" s="34"/>
      <c r="D43" s="35"/>
      <c r="E43" s="35"/>
      <c r="F43" s="36"/>
      <c r="G43" s="37"/>
      <c r="H43" s="37"/>
      <c r="I43" s="37"/>
      <c r="J43" s="37"/>
      <c r="K43" s="37"/>
    </row>
    <row r="44" spans="1:11" ht="14.25">
      <c r="A44" s="6"/>
      <c r="B44" s="6"/>
      <c r="C44" s="9" t="s">
        <v>6</v>
      </c>
      <c r="D44" s="16"/>
      <c r="E44" s="16"/>
      <c r="F44" s="1">
        <f>SUM(F42:F43)</f>
        <v>1101</v>
      </c>
      <c r="G44" s="14">
        <f>F44*1.15</f>
        <v>1266.1499999999999</v>
      </c>
      <c r="H44" s="24">
        <v>20</v>
      </c>
      <c r="I44" s="24">
        <f>G44+H44</f>
        <v>1286.1499999999999</v>
      </c>
      <c r="J44" s="25">
        <v>1266</v>
      </c>
      <c r="K44" s="24">
        <f>J44-G44-H44</f>
        <v>-20.149999999999864</v>
      </c>
    </row>
    <row r="45" spans="1:11" ht="15" thickBot="1">
      <c r="A45" s="5" t="s">
        <v>47</v>
      </c>
      <c r="B45" s="5"/>
      <c r="C45" s="8"/>
      <c r="D45" s="15"/>
      <c r="E45" s="15"/>
      <c r="F45" s="5"/>
      <c r="G45" s="13"/>
      <c r="H45" s="26"/>
      <c r="I45" s="26"/>
      <c r="J45" s="13"/>
      <c r="K45" s="13"/>
    </row>
    <row r="46" spans="1:11" ht="15" thickTop="1">
      <c r="A46" s="30" t="s">
        <v>76</v>
      </c>
      <c r="B46" s="18" t="s">
        <v>36</v>
      </c>
      <c r="C46" s="19" t="s">
        <v>48</v>
      </c>
      <c r="D46" s="20" t="s">
        <v>49</v>
      </c>
      <c r="E46" s="20" t="s">
        <v>29</v>
      </c>
      <c r="F46" s="21"/>
      <c r="G46" s="22"/>
      <c r="H46" s="22"/>
      <c r="I46" s="22"/>
      <c r="J46" s="22"/>
      <c r="K46" s="22"/>
    </row>
    <row r="47" spans="1:11" s="38" customFormat="1" ht="14.25">
      <c r="A47" s="48"/>
      <c r="B47" s="49" t="s">
        <v>36</v>
      </c>
      <c r="C47" s="50" t="s">
        <v>48</v>
      </c>
      <c r="D47" s="51" t="s">
        <v>22</v>
      </c>
      <c r="E47" s="51" t="s">
        <v>29</v>
      </c>
      <c r="F47" s="52">
        <v>1174</v>
      </c>
      <c r="G47" s="53"/>
      <c r="H47" s="53"/>
      <c r="I47" s="53"/>
      <c r="J47" s="53"/>
      <c r="K47" s="53"/>
    </row>
    <row r="48" spans="1:11" ht="14.25">
      <c r="A48" s="6"/>
      <c r="B48" s="6"/>
      <c r="C48" s="9" t="s">
        <v>6</v>
      </c>
      <c r="D48" s="16"/>
      <c r="E48" s="16"/>
      <c r="F48" s="1">
        <f>SUM(F46:F47)</f>
        <v>1174</v>
      </c>
      <c r="G48" s="14">
        <f>F48*1.15</f>
        <v>1350.1</v>
      </c>
      <c r="H48" s="24">
        <v>20</v>
      </c>
      <c r="I48" s="24">
        <f>G48+H48</f>
        <v>1370.1</v>
      </c>
      <c r="J48" s="25">
        <v>1350</v>
      </c>
      <c r="K48" s="24">
        <f>J48-G48-H48</f>
        <v>-20.09999999999991</v>
      </c>
    </row>
    <row r="49" spans="1:11" ht="15" thickBot="1">
      <c r="A49" s="5" t="s">
        <v>50</v>
      </c>
      <c r="B49" s="5"/>
      <c r="C49" s="8"/>
      <c r="D49" s="15"/>
      <c r="E49" s="15"/>
      <c r="F49" s="5"/>
      <c r="G49" s="13"/>
      <c r="H49" s="26"/>
      <c r="I49" s="26"/>
      <c r="J49" s="13"/>
      <c r="K49" s="13"/>
    </row>
    <row r="50" spans="1:11" ht="15" thickTop="1">
      <c r="A50" s="54" t="s">
        <v>76</v>
      </c>
      <c r="B50" s="55" t="s">
        <v>36</v>
      </c>
      <c r="C50" s="56" t="s">
        <v>51</v>
      </c>
      <c r="D50" s="57" t="s">
        <v>22</v>
      </c>
      <c r="E50" s="57" t="s">
        <v>29</v>
      </c>
      <c r="F50" s="58">
        <v>0</v>
      </c>
      <c r="G50" s="59"/>
      <c r="H50" s="59"/>
      <c r="I50" s="59"/>
      <c r="J50" s="59"/>
      <c r="K50" s="59"/>
    </row>
    <row r="51" spans="1:11" ht="14.25">
      <c r="A51" s="30"/>
      <c r="B51" s="18"/>
      <c r="C51" s="19"/>
      <c r="D51" s="20"/>
      <c r="E51" s="20"/>
      <c r="F51" s="21"/>
      <c r="G51" s="22"/>
      <c r="H51" s="22"/>
      <c r="I51" s="22"/>
      <c r="J51" s="22"/>
      <c r="K51" s="22"/>
    </row>
    <row r="52" spans="1:11" ht="14.25">
      <c r="A52" s="6"/>
      <c r="B52" s="6"/>
      <c r="C52" s="9" t="s">
        <v>6</v>
      </c>
      <c r="D52" s="16"/>
      <c r="E52" s="16"/>
      <c r="F52" s="1">
        <f>SUM(F50:F51)</f>
        <v>0</v>
      </c>
      <c r="G52" s="14">
        <f>F52*1.15</f>
        <v>0</v>
      </c>
      <c r="H52" s="24"/>
      <c r="I52" s="24">
        <f>G52+H52</f>
        <v>0</v>
      </c>
      <c r="J52" s="25"/>
      <c r="K52" s="24">
        <f>J52-G52-H52</f>
        <v>0</v>
      </c>
    </row>
    <row r="53" spans="1:11" ht="15" thickBot="1">
      <c r="A53" s="5" t="s">
        <v>52</v>
      </c>
      <c r="B53" s="5"/>
      <c r="C53" s="8"/>
      <c r="D53" s="15"/>
      <c r="E53" s="15"/>
      <c r="F53" s="5"/>
      <c r="G53" s="13"/>
      <c r="H53" s="26"/>
      <c r="I53" s="26"/>
      <c r="J53" s="13"/>
      <c r="K53" s="13"/>
    </row>
    <row r="54" spans="1:11" ht="15" thickTop="1">
      <c r="A54" s="41"/>
      <c r="B54" s="42" t="s">
        <v>36</v>
      </c>
      <c r="C54" s="43" t="s">
        <v>53</v>
      </c>
      <c r="D54" s="44" t="s">
        <v>22</v>
      </c>
      <c r="E54" s="44" t="s">
        <v>19</v>
      </c>
      <c r="F54" s="45">
        <v>1122</v>
      </c>
      <c r="G54" s="46"/>
      <c r="H54" s="46"/>
      <c r="I54" s="46"/>
      <c r="J54" s="46"/>
      <c r="K54" s="46"/>
    </row>
    <row r="55" spans="1:11" ht="14.25">
      <c r="A55" s="41"/>
      <c r="B55" s="42" t="s">
        <v>36</v>
      </c>
      <c r="C55" s="43" t="s">
        <v>143</v>
      </c>
      <c r="D55" s="44" t="s">
        <v>18</v>
      </c>
      <c r="E55" s="44" t="s">
        <v>23</v>
      </c>
      <c r="F55" s="45">
        <v>1103</v>
      </c>
      <c r="G55" s="46"/>
      <c r="H55" s="46"/>
      <c r="I55" s="46"/>
      <c r="J55" s="46"/>
      <c r="K55" s="46"/>
    </row>
    <row r="56" spans="1:11" s="39" customFormat="1" ht="14.25">
      <c r="A56" s="30" t="s">
        <v>76</v>
      </c>
      <c r="B56" s="18" t="s">
        <v>81</v>
      </c>
      <c r="C56" s="19" t="s">
        <v>101</v>
      </c>
      <c r="D56" s="20" t="s">
        <v>18</v>
      </c>
      <c r="E56" s="20" t="s">
        <v>29</v>
      </c>
      <c r="F56" s="21">
        <v>0</v>
      </c>
      <c r="G56" s="22"/>
      <c r="H56" s="22"/>
      <c r="I56" s="22"/>
      <c r="J56" s="22"/>
      <c r="K56" s="22"/>
    </row>
    <row r="57" spans="1:11" ht="14.25">
      <c r="A57" s="6"/>
      <c r="B57" s="6"/>
      <c r="C57" s="9" t="s">
        <v>6</v>
      </c>
      <c r="D57" s="16"/>
      <c r="E57" s="16"/>
      <c r="F57" s="1">
        <f>SUM(F54:F56)</f>
        <v>2225</v>
      </c>
      <c r="G57" s="14">
        <f>F57*1.15</f>
        <v>2558.75</v>
      </c>
      <c r="H57" s="24">
        <v>40</v>
      </c>
      <c r="I57" s="24">
        <f>G57+H57</f>
        <v>2598.75</v>
      </c>
      <c r="J57" s="25">
        <v>2559</v>
      </c>
      <c r="K57" s="24">
        <f>J57-G57-H57</f>
        <v>-39.75</v>
      </c>
    </row>
    <row r="58" spans="1:11" ht="15" thickBot="1">
      <c r="A58" s="5" t="s">
        <v>54</v>
      </c>
      <c r="B58" s="5"/>
      <c r="C58" s="8"/>
      <c r="D58" s="15"/>
      <c r="E58" s="15"/>
      <c r="F58" s="5"/>
      <c r="G58" s="13"/>
      <c r="H58" s="26"/>
      <c r="I58" s="26"/>
      <c r="J58" s="13"/>
      <c r="K58" s="13"/>
    </row>
    <row r="59" spans="1:11" ht="15" thickTop="1">
      <c r="A59" s="41"/>
      <c r="B59" s="42" t="s">
        <v>36</v>
      </c>
      <c r="C59" s="43" t="s">
        <v>55</v>
      </c>
      <c r="D59" s="44" t="s">
        <v>22</v>
      </c>
      <c r="E59" s="44" t="s">
        <v>29</v>
      </c>
      <c r="F59" s="45">
        <v>1148</v>
      </c>
      <c r="G59" s="46"/>
      <c r="H59" s="46"/>
      <c r="I59" s="46"/>
      <c r="J59" s="46"/>
      <c r="K59" s="46"/>
    </row>
    <row r="60" spans="1:11" s="38" customFormat="1" ht="14.25">
      <c r="A60" s="32"/>
      <c r="B60" s="33"/>
      <c r="C60" s="34"/>
      <c r="D60" s="35"/>
      <c r="E60" s="35"/>
      <c r="F60" s="36"/>
      <c r="G60" s="37"/>
      <c r="H60" s="37"/>
      <c r="I60" s="37"/>
      <c r="J60" s="37"/>
      <c r="K60" s="37"/>
    </row>
    <row r="61" spans="1:11" ht="14.25">
      <c r="A61" s="6"/>
      <c r="B61" s="6"/>
      <c r="C61" s="9" t="s">
        <v>6</v>
      </c>
      <c r="D61" s="16"/>
      <c r="E61" s="16"/>
      <c r="F61" s="1">
        <f>SUM(F59:F60)</f>
        <v>1148</v>
      </c>
      <c r="G61" s="14">
        <f>F61*1.15</f>
        <v>1320.1999999999998</v>
      </c>
      <c r="H61" s="24">
        <v>20</v>
      </c>
      <c r="I61" s="24">
        <f>G61+H61</f>
        <v>1340.1999999999998</v>
      </c>
      <c r="J61" s="25">
        <v>1320</v>
      </c>
      <c r="K61" s="24">
        <f>J61-G61-H61</f>
        <v>-20.199999999999818</v>
      </c>
    </row>
    <row r="62" spans="1:11" ht="15" thickBot="1">
      <c r="A62" s="5" t="s">
        <v>56</v>
      </c>
      <c r="B62" s="5"/>
      <c r="C62" s="8"/>
      <c r="D62" s="15"/>
      <c r="E62" s="15"/>
      <c r="F62" s="5"/>
      <c r="G62" s="13"/>
      <c r="H62" s="26"/>
      <c r="I62" s="26"/>
      <c r="J62" s="13"/>
      <c r="K62" s="13"/>
    </row>
    <row r="63" spans="1:11" ht="15" thickTop="1">
      <c r="A63" s="41"/>
      <c r="B63" s="42" t="s">
        <v>36</v>
      </c>
      <c r="C63" s="43" t="s">
        <v>57</v>
      </c>
      <c r="D63" s="44" t="s">
        <v>22</v>
      </c>
      <c r="E63" s="44" t="s">
        <v>29</v>
      </c>
      <c r="F63" s="45">
        <v>1101</v>
      </c>
      <c r="G63" s="46"/>
      <c r="H63" s="46"/>
      <c r="I63" s="46"/>
      <c r="J63" s="46"/>
      <c r="K63" s="46"/>
    </row>
    <row r="64" spans="1:11" s="39" customFormat="1" ht="14.25">
      <c r="A64" s="47"/>
      <c r="B64" s="42" t="s">
        <v>105</v>
      </c>
      <c r="C64" s="43" t="s">
        <v>111</v>
      </c>
      <c r="D64" s="44" t="s">
        <v>37</v>
      </c>
      <c r="E64" s="44" t="s">
        <v>29</v>
      </c>
      <c r="F64" s="45">
        <v>890</v>
      </c>
      <c r="G64" s="46"/>
      <c r="H64" s="46"/>
      <c r="I64" s="46"/>
      <c r="J64" s="46"/>
      <c r="K64" s="46"/>
    </row>
    <row r="65" spans="1:11" s="39" customFormat="1" ht="14.25">
      <c r="A65" s="47"/>
      <c r="B65" s="42" t="s">
        <v>36</v>
      </c>
      <c r="C65" s="43" t="s">
        <v>112</v>
      </c>
      <c r="D65" s="44" t="s">
        <v>37</v>
      </c>
      <c r="E65" s="44" t="s">
        <v>29</v>
      </c>
      <c r="F65" s="45">
        <v>1900</v>
      </c>
      <c r="G65" s="46"/>
      <c r="H65" s="46"/>
      <c r="I65" s="46"/>
      <c r="J65" s="46"/>
      <c r="K65" s="46"/>
    </row>
    <row r="66" spans="1:11" ht="14.25">
      <c r="A66" s="6"/>
      <c r="B66" s="6"/>
      <c r="C66" s="9" t="s">
        <v>6</v>
      </c>
      <c r="D66" s="16"/>
      <c r="E66" s="16"/>
      <c r="F66" s="1">
        <f>SUM(F63:F65)</f>
        <v>3891</v>
      </c>
      <c r="G66" s="14">
        <f>F66*1.15</f>
        <v>4474.65</v>
      </c>
      <c r="H66" s="24">
        <v>60</v>
      </c>
      <c r="I66" s="24">
        <f>G66+H66</f>
        <v>4534.65</v>
      </c>
      <c r="J66" s="25">
        <v>4500</v>
      </c>
      <c r="K66" s="24">
        <f>J66-G66-H66</f>
        <v>-34.649999999999636</v>
      </c>
    </row>
    <row r="67" spans="1:11" ht="15" thickBot="1">
      <c r="A67" s="5" t="s">
        <v>59</v>
      </c>
      <c r="B67" s="5"/>
      <c r="C67" s="8"/>
      <c r="D67" s="15"/>
      <c r="E67" s="15"/>
      <c r="F67" s="5"/>
      <c r="G67" s="13"/>
      <c r="H67" s="26"/>
      <c r="I67" s="26"/>
      <c r="J67" s="13"/>
      <c r="K67" s="13"/>
    </row>
    <row r="68" spans="1:11" ht="15" thickTop="1">
      <c r="A68" s="41"/>
      <c r="B68" s="42" t="s">
        <v>36</v>
      </c>
      <c r="C68" s="43" t="s">
        <v>60</v>
      </c>
      <c r="D68" s="44" t="s">
        <v>22</v>
      </c>
      <c r="E68" s="44" t="s">
        <v>19</v>
      </c>
      <c r="F68" s="45">
        <v>1148</v>
      </c>
      <c r="G68" s="46"/>
      <c r="H68" s="46"/>
      <c r="I68" s="46"/>
      <c r="J68" s="46"/>
      <c r="K68" s="46"/>
    </row>
    <row r="69" spans="1:11" ht="14.25">
      <c r="A69" s="30"/>
      <c r="B69" s="18"/>
      <c r="C69" s="19"/>
      <c r="D69" s="20"/>
      <c r="E69" s="20"/>
      <c r="F69" s="21"/>
      <c r="G69" s="22"/>
      <c r="H69" s="22"/>
      <c r="I69" s="22"/>
      <c r="J69" s="22"/>
      <c r="K69" s="22"/>
    </row>
    <row r="70" spans="1:11" ht="14.25">
      <c r="A70" s="6"/>
      <c r="B70" s="6"/>
      <c r="C70" s="9" t="s">
        <v>6</v>
      </c>
      <c r="D70" s="16"/>
      <c r="E70" s="16"/>
      <c r="F70" s="1">
        <f>SUM(F68:F69)</f>
        <v>1148</v>
      </c>
      <c r="G70" s="14">
        <f>F70*1.15</f>
        <v>1320.1999999999998</v>
      </c>
      <c r="H70" s="24">
        <v>20</v>
      </c>
      <c r="I70" s="24">
        <f>G70+H70</f>
        <v>1340.1999999999998</v>
      </c>
      <c r="J70" s="25">
        <v>1320</v>
      </c>
      <c r="K70" s="24">
        <f>J70-G70-H70</f>
        <v>-20.199999999999818</v>
      </c>
    </row>
    <row r="71" spans="1:11" ht="15" thickBot="1">
      <c r="A71" s="5" t="s">
        <v>61</v>
      </c>
      <c r="B71" s="5"/>
      <c r="C71" s="8"/>
      <c r="D71" s="15"/>
      <c r="E71" s="15"/>
      <c r="F71" s="5"/>
      <c r="G71" s="13"/>
      <c r="H71" s="26"/>
      <c r="I71" s="26"/>
      <c r="J71" s="13"/>
      <c r="K71" s="13"/>
    </row>
    <row r="72" spans="1:11" ht="15" thickTop="1">
      <c r="A72" s="41"/>
      <c r="B72" s="42" t="s">
        <v>36</v>
      </c>
      <c r="C72" s="43" t="s">
        <v>62</v>
      </c>
      <c r="D72" s="44" t="s">
        <v>37</v>
      </c>
      <c r="E72" s="44" t="s">
        <v>23</v>
      </c>
      <c r="F72" s="45">
        <v>1058</v>
      </c>
      <c r="G72" s="46"/>
      <c r="H72" s="46"/>
      <c r="I72" s="46"/>
      <c r="J72" s="46"/>
      <c r="K72" s="46"/>
    </row>
    <row r="73" spans="1:11" ht="14.25">
      <c r="A73" s="30"/>
      <c r="B73" s="18"/>
      <c r="C73" s="19"/>
      <c r="D73" s="20"/>
      <c r="E73" s="20"/>
      <c r="F73" s="21"/>
      <c r="G73" s="22"/>
      <c r="H73" s="22"/>
      <c r="I73" s="22"/>
      <c r="J73" s="22"/>
      <c r="K73" s="22"/>
    </row>
    <row r="74" spans="1:11" ht="14.25">
      <c r="A74" s="6"/>
      <c r="B74" s="6"/>
      <c r="C74" s="9" t="s">
        <v>6</v>
      </c>
      <c r="D74" s="16"/>
      <c r="E74" s="16"/>
      <c r="F74" s="1">
        <f>SUM(F72:F73)</f>
        <v>1058</v>
      </c>
      <c r="G74" s="14">
        <f>F74*1.15</f>
        <v>1216.6999999999998</v>
      </c>
      <c r="H74" s="24">
        <v>20</v>
      </c>
      <c r="I74" s="24">
        <f>G74+H74</f>
        <v>1236.6999999999998</v>
      </c>
      <c r="J74" s="25">
        <v>1217</v>
      </c>
      <c r="K74" s="24">
        <f>J74-G74-H74</f>
        <v>-19.699999999999818</v>
      </c>
    </row>
    <row r="75" spans="1:11" ht="15" thickBot="1">
      <c r="A75" s="5" t="s">
        <v>63</v>
      </c>
      <c r="B75" s="5"/>
      <c r="C75" s="8"/>
      <c r="D75" s="15"/>
      <c r="E75" s="15"/>
      <c r="F75" s="5"/>
      <c r="G75" s="13"/>
      <c r="H75" s="26"/>
      <c r="I75" s="26"/>
      <c r="J75" s="13"/>
      <c r="K75" s="13"/>
    </row>
    <row r="76" spans="1:11" ht="15" thickTop="1">
      <c r="A76" s="41"/>
      <c r="B76" s="42" t="s">
        <v>36</v>
      </c>
      <c r="C76" s="43" t="s">
        <v>64</v>
      </c>
      <c r="D76" s="44" t="s">
        <v>22</v>
      </c>
      <c r="E76" s="44" t="s">
        <v>19</v>
      </c>
      <c r="F76" s="45">
        <v>1148</v>
      </c>
      <c r="G76" s="46"/>
      <c r="H76" s="46"/>
      <c r="I76" s="46"/>
      <c r="J76" s="46"/>
      <c r="K76" s="46"/>
    </row>
    <row r="77" spans="1:11" s="38" customFormat="1" ht="14.25">
      <c r="A77" s="32"/>
      <c r="B77" s="33"/>
      <c r="C77" s="34"/>
      <c r="D77" s="35"/>
      <c r="E77" s="35"/>
      <c r="F77" s="36"/>
      <c r="G77" s="37"/>
      <c r="H77" s="37"/>
      <c r="I77" s="37"/>
      <c r="J77" s="37"/>
      <c r="K77" s="37"/>
    </row>
    <row r="78" spans="1:11" ht="14.25">
      <c r="A78" s="6"/>
      <c r="B78" s="6"/>
      <c r="C78" s="9" t="s">
        <v>6</v>
      </c>
      <c r="D78" s="16"/>
      <c r="E78" s="16"/>
      <c r="F78" s="1">
        <f>SUM(F76:F77)</f>
        <v>1148</v>
      </c>
      <c r="G78" s="14">
        <f>F78*1.15</f>
        <v>1320.1999999999998</v>
      </c>
      <c r="H78" s="24">
        <v>20</v>
      </c>
      <c r="I78" s="24">
        <f>G78+H78</f>
        <v>1340.1999999999998</v>
      </c>
      <c r="J78" s="25">
        <v>1321</v>
      </c>
      <c r="K78" s="24">
        <f>J78-G78-H78</f>
        <v>-19.199999999999818</v>
      </c>
    </row>
    <row r="79" spans="1:11" ht="15" thickBot="1">
      <c r="A79" s="5" t="s">
        <v>65</v>
      </c>
      <c r="B79" s="5"/>
      <c r="C79" s="8"/>
      <c r="D79" s="15"/>
      <c r="E79" s="15"/>
      <c r="F79" s="5"/>
      <c r="G79" s="13"/>
      <c r="H79" s="26"/>
      <c r="I79" s="26"/>
      <c r="J79" s="13"/>
      <c r="K79" s="13"/>
    </row>
    <row r="80" spans="1:11" ht="15" thickTop="1">
      <c r="A80" s="41"/>
      <c r="B80" s="42" t="s">
        <v>36</v>
      </c>
      <c r="C80" s="43" t="s">
        <v>57</v>
      </c>
      <c r="D80" s="44" t="s">
        <v>37</v>
      </c>
      <c r="E80" s="44" t="s">
        <v>29</v>
      </c>
      <c r="F80" s="45">
        <v>1101</v>
      </c>
      <c r="G80" s="46"/>
      <c r="H80" s="46"/>
      <c r="I80" s="46"/>
      <c r="J80" s="46"/>
      <c r="K80" s="46"/>
    </row>
    <row r="81" spans="1:11" s="38" customFormat="1" ht="14.25">
      <c r="A81" s="32"/>
      <c r="B81" s="33"/>
      <c r="C81" s="34"/>
      <c r="D81" s="35"/>
      <c r="E81" s="35"/>
      <c r="F81" s="36"/>
      <c r="G81" s="37"/>
      <c r="H81" s="37"/>
      <c r="I81" s="37"/>
      <c r="J81" s="37"/>
      <c r="K81" s="37"/>
    </row>
    <row r="82" spans="1:11" ht="14.25">
      <c r="A82" s="6"/>
      <c r="B82" s="6"/>
      <c r="C82" s="9" t="s">
        <v>6</v>
      </c>
      <c r="D82" s="16"/>
      <c r="E82" s="16"/>
      <c r="F82" s="1">
        <f>SUM(F80:F81)</f>
        <v>1101</v>
      </c>
      <c r="G82" s="14">
        <f>F82*1.15</f>
        <v>1266.1499999999999</v>
      </c>
      <c r="H82" s="24">
        <v>20</v>
      </c>
      <c r="I82" s="24">
        <f>G82+H82</f>
        <v>1286.1499999999999</v>
      </c>
      <c r="J82" s="72">
        <v>1266</v>
      </c>
      <c r="K82" s="24">
        <f>J82-G82-H82</f>
        <v>-20.149999999999864</v>
      </c>
    </row>
    <row r="83" spans="1:11" ht="15" thickBot="1">
      <c r="A83" s="5" t="s">
        <v>66</v>
      </c>
      <c r="B83" s="5"/>
      <c r="C83" s="8"/>
      <c r="D83" s="15"/>
      <c r="E83" s="15"/>
      <c r="F83" s="5"/>
      <c r="G83" s="13"/>
      <c r="H83" s="26"/>
      <c r="I83" s="26"/>
      <c r="J83" s="13"/>
      <c r="K83" s="13"/>
    </row>
    <row r="84" spans="1:11" ht="15" thickTop="1">
      <c r="A84" s="41"/>
      <c r="B84" s="42" t="s">
        <v>36</v>
      </c>
      <c r="C84" s="43" t="s">
        <v>67</v>
      </c>
      <c r="D84" s="44" t="s">
        <v>22</v>
      </c>
      <c r="E84" s="44" t="s">
        <v>19</v>
      </c>
      <c r="F84" s="45">
        <v>1224</v>
      </c>
      <c r="G84" s="46"/>
      <c r="H84" s="46"/>
      <c r="I84" s="46"/>
      <c r="J84" s="46"/>
      <c r="K84" s="46"/>
    </row>
    <row r="85" spans="1:11" ht="14.25">
      <c r="A85" s="41"/>
      <c r="B85" s="42" t="s">
        <v>36</v>
      </c>
      <c r="C85" s="43" t="s">
        <v>41</v>
      </c>
      <c r="D85" s="44" t="s">
        <v>22</v>
      </c>
      <c r="E85" s="44" t="s">
        <v>19</v>
      </c>
      <c r="F85" s="45">
        <v>1174</v>
      </c>
      <c r="G85" s="46"/>
      <c r="H85" s="46"/>
      <c r="I85" s="46"/>
      <c r="J85" s="46"/>
      <c r="K85" s="46"/>
    </row>
    <row r="86" spans="1:11" s="38" customFormat="1" ht="14.25">
      <c r="A86" s="32"/>
      <c r="B86" s="33"/>
      <c r="C86" s="34"/>
      <c r="D86" s="35"/>
      <c r="E86" s="35"/>
      <c r="F86" s="36"/>
      <c r="G86" s="37"/>
      <c r="H86" s="37"/>
      <c r="I86" s="37"/>
      <c r="J86" s="37"/>
      <c r="K86" s="37"/>
    </row>
    <row r="87" spans="1:11" ht="14.25">
      <c r="A87" s="6"/>
      <c r="B87" s="6"/>
      <c r="C87" s="9" t="s">
        <v>6</v>
      </c>
      <c r="D87" s="16"/>
      <c r="E87" s="16"/>
      <c r="F87" s="1">
        <f>SUM(F84:F85)</f>
        <v>2398</v>
      </c>
      <c r="G87" s="14">
        <f>F87*1.15</f>
        <v>2757.7</v>
      </c>
      <c r="H87" s="24">
        <v>40</v>
      </c>
      <c r="I87" s="24">
        <f>G87+H87</f>
        <v>2797.7</v>
      </c>
      <c r="J87" s="25">
        <v>2758</v>
      </c>
      <c r="K87" s="24">
        <f>J87-G87-H87</f>
        <v>-39.69999999999982</v>
      </c>
    </row>
    <row r="88" spans="1:11" ht="15" thickBot="1">
      <c r="A88" s="5" t="s">
        <v>68</v>
      </c>
      <c r="B88" s="5"/>
      <c r="C88" s="8"/>
      <c r="D88" s="15"/>
      <c r="E88" s="15"/>
      <c r="F88" s="5"/>
      <c r="G88" s="13"/>
      <c r="H88" s="26"/>
      <c r="I88" s="26"/>
      <c r="J88" s="13"/>
      <c r="K88" s="13"/>
    </row>
    <row r="89" spans="1:11" ht="15" thickTop="1">
      <c r="A89" s="41"/>
      <c r="B89" s="42" t="s">
        <v>36</v>
      </c>
      <c r="C89" s="43" t="s">
        <v>69</v>
      </c>
      <c r="D89" s="44" t="s">
        <v>22</v>
      </c>
      <c r="E89" s="44" t="s">
        <v>23</v>
      </c>
      <c r="F89" s="45">
        <v>1174</v>
      </c>
      <c r="G89" s="46"/>
      <c r="H89" s="46"/>
      <c r="I89" s="46"/>
      <c r="J89" s="46"/>
      <c r="K89" s="46"/>
    </row>
    <row r="90" spans="1:11" ht="14.25">
      <c r="A90" s="30"/>
      <c r="B90" s="18"/>
      <c r="C90" s="19"/>
      <c r="D90" s="20"/>
      <c r="E90" s="20"/>
      <c r="F90" s="21"/>
      <c r="G90" s="22"/>
      <c r="H90" s="22"/>
      <c r="I90" s="22"/>
      <c r="J90" s="22"/>
      <c r="K90" s="22"/>
    </row>
    <row r="91" spans="1:11" ht="14.25">
      <c r="A91" s="6"/>
      <c r="B91" s="6"/>
      <c r="C91" s="9" t="s">
        <v>6</v>
      </c>
      <c r="D91" s="16"/>
      <c r="E91" s="16"/>
      <c r="F91" s="1">
        <f>SUM(F89:F90)</f>
        <v>1174</v>
      </c>
      <c r="G91" s="14">
        <f>F91*1.15</f>
        <v>1350.1</v>
      </c>
      <c r="H91" s="24">
        <v>20</v>
      </c>
      <c r="I91" s="24">
        <f>G91+H91</f>
        <v>1370.1</v>
      </c>
      <c r="J91" s="25">
        <v>1350</v>
      </c>
      <c r="K91" s="24">
        <f>J91-G91-H91</f>
        <v>-20.09999999999991</v>
      </c>
    </row>
    <row r="92" spans="1:11" ht="15" thickBot="1">
      <c r="A92" s="5" t="s">
        <v>70</v>
      </c>
      <c r="B92" s="5"/>
      <c r="C92" s="8"/>
      <c r="D92" s="15"/>
      <c r="E92" s="15"/>
      <c r="F92" s="5"/>
      <c r="G92" s="13"/>
      <c r="H92" s="26"/>
      <c r="I92" s="26"/>
      <c r="J92" s="13"/>
      <c r="K92" s="13"/>
    </row>
    <row r="93" spans="1:11" ht="15" thickTop="1">
      <c r="A93" s="41"/>
      <c r="B93" s="42" t="s">
        <v>36</v>
      </c>
      <c r="C93" s="43" t="s">
        <v>62</v>
      </c>
      <c r="D93" s="44" t="s">
        <v>22</v>
      </c>
      <c r="E93" s="44" t="s">
        <v>29</v>
      </c>
      <c r="F93" s="45">
        <v>1058</v>
      </c>
      <c r="G93" s="46"/>
      <c r="H93" s="46"/>
      <c r="I93" s="46"/>
      <c r="J93" s="46"/>
      <c r="K93" s="46"/>
    </row>
    <row r="94" spans="1:11" s="38" customFormat="1" ht="14.25">
      <c r="A94" s="32"/>
      <c r="B94" s="33"/>
      <c r="C94" s="34"/>
      <c r="D94" s="35"/>
      <c r="E94" s="35"/>
      <c r="F94" s="36"/>
      <c r="G94" s="37"/>
      <c r="H94" s="37"/>
      <c r="I94" s="37"/>
      <c r="J94" s="37"/>
      <c r="K94" s="37"/>
    </row>
    <row r="95" spans="1:11" ht="14.25">
      <c r="A95" s="6"/>
      <c r="B95" s="6"/>
      <c r="C95" s="9" t="s">
        <v>6</v>
      </c>
      <c r="D95" s="16"/>
      <c r="E95" s="16"/>
      <c r="F95" s="1">
        <f>SUM(F93:F94)</f>
        <v>1058</v>
      </c>
      <c r="G95" s="14">
        <f>F95*1.15</f>
        <v>1216.6999999999998</v>
      </c>
      <c r="H95" s="24">
        <v>20</v>
      </c>
      <c r="I95" s="24">
        <f>G95+H95</f>
        <v>1236.6999999999998</v>
      </c>
      <c r="J95" s="25">
        <v>1217</v>
      </c>
      <c r="K95" s="24">
        <f>J95-G95-H95</f>
        <v>-19.699999999999818</v>
      </c>
    </row>
    <row r="96" spans="1:11" ht="15" thickBot="1">
      <c r="A96" s="5" t="s">
        <v>71</v>
      </c>
      <c r="B96" s="5"/>
      <c r="C96" s="8"/>
      <c r="D96" s="15"/>
      <c r="E96" s="15"/>
      <c r="F96" s="5"/>
      <c r="G96" s="13"/>
      <c r="H96" s="26"/>
      <c r="I96" s="26"/>
      <c r="J96" s="13"/>
      <c r="K96" s="13"/>
    </row>
    <row r="97" spans="1:11" ht="15" thickTop="1">
      <c r="A97" s="41"/>
      <c r="B97" s="42" t="s">
        <v>36</v>
      </c>
      <c r="C97" s="43" t="s">
        <v>48</v>
      </c>
      <c r="D97" s="44" t="s">
        <v>18</v>
      </c>
      <c r="E97" s="44" t="s">
        <v>29</v>
      </c>
      <c r="F97" s="45">
        <v>1174</v>
      </c>
      <c r="G97" s="46"/>
      <c r="H97" s="46"/>
      <c r="I97" s="46"/>
      <c r="J97" s="46"/>
      <c r="K97" s="46"/>
    </row>
    <row r="98" spans="1:11" ht="14.25">
      <c r="A98" s="30"/>
      <c r="B98" s="18"/>
      <c r="C98" s="19"/>
      <c r="D98" s="20"/>
      <c r="E98" s="20"/>
      <c r="F98" s="21"/>
      <c r="G98" s="22"/>
      <c r="H98" s="22"/>
      <c r="I98" s="22"/>
      <c r="J98" s="22"/>
      <c r="K98" s="22"/>
    </row>
    <row r="99" spans="1:11" ht="14.25">
      <c r="A99" s="6"/>
      <c r="B99" s="6"/>
      <c r="C99" s="9" t="s">
        <v>6</v>
      </c>
      <c r="D99" s="16"/>
      <c r="E99" s="16"/>
      <c r="F99" s="1">
        <f>SUM(F97:F98)</f>
        <v>1174</v>
      </c>
      <c r="G99" s="14">
        <f>F99*1.15</f>
        <v>1350.1</v>
      </c>
      <c r="H99" s="24">
        <v>20</v>
      </c>
      <c r="I99" s="24">
        <f>G99+H99</f>
        <v>1370.1</v>
      </c>
      <c r="J99" s="25">
        <v>1350</v>
      </c>
      <c r="K99" s="24">
        <f>J99-G99-H99</f>
        <v>-20.09999999999991</v>
      </c>
    </row>
    <row r="100" spans="1:11" ht="15" thickBot="1">
      <c r="A100" s="5" t="s">
        <v>72</v>
      </c>
      <c r="B100" s="5"/>
      <c r="C100" s="8"/>
      <c r="D100" s="15"/>
      <c r="E100" s="15"/>
      <c r="F100" s="5"/>
      <c r="G100" s="13"/>
      <c r="H100" s="26"/>
      <c r="I100" s="26"/>
      <c r="J100" s="13"/>
      <c r="K100" s="13"/>
    </row>
    <row r="101" spans="1:11" ht="15" thickTop="1">
      <c r="A101" s="30" t="s">
        <v>76</v>
      </c>
      <c r="B101" s="18" t="s">
        <v>36</v>
      </c>
      <c r="C101" s="19" t="s">
        <v>35</v>
      </c>
      <c r="D101" s="20" t="s">
        <v>22</v>
      </c>
      <c r="E101" s="20" t="s">
        <v>19</v>
      </c>
      <c r="F101" s="21">
        <v>0</v>
      </c>
      <c r="G101" s="22"/>
      <c r="H101" s="22"/>
      <c r="I101" s="22"/>
      <c r="J101" s="22"/>
      <c r="K101" s="22"/>
    </row>
    <row r="102" spans="1:11" s="38" customFormat="1" ht="14.25">
      <c r="A102" s="48"/>
      <c r="B102" s="49" t="s">
        <v>36</v>
      </c>
      <c r="C102" s="50" t="s">
        <v>73</v>
      </c>
      <c r="D102" s="51" t="s">
        <v>22</v>
      </c>
      <c r="E102" s="51" t="s">
        <v>19</v>
      </c>
      <c r="F102" s="52">
        <v>1148</v>
      </c>
      <c r="G102" s="53"/>
      <c r="H102" s="53"/>
      <c r="I102" s="53"/>
      <c r="J102" s="53"/>
      <c r="K102" s="53"/>
    </row>
    <row r="103" spans="1:11" s="4" customFormat="1" ht="14.25">
      <c r="A103" s="41"/>
      <c r="B103" s="42" t="s">
        <v>36</v>
      </c>
      <c r="C103" s="43" t="s">
        <v>74</v>
      </c>
      <c r="D103" s="44" t="s">
        <v>22</v>
      </c>
      <c r="E103" s="44" t="s">
        <v>19</v>
      </c>
      <c r="F103" s="45">
        <v>1148</v>
      </c>
      <c r="G103" s="46"/>
      <c r="H103" s="46"/>
      <c r="I103" s="46"/>
      <c r="J103" s="46"/>
      <c r="K103" s="46"/>
    </row>
    <row r="104" spans="1:11" ht="14.25">
      <c r="A104" s="6"/>
      <c r="B104" s="6"/>
      <c r="C104" s="9" t="s">
        <v>6</v>
      </c>
      <c r="D104" s="16"/>
      <c r="E104" s="16"/>
      <c r="F104" s="1">
        <f>SUM(F101:F103)</f>
        <v>2296</v>
      </c>
      <c r="G104" s="14">
        <f>F104*1.15</f>
        <v>2640.3999999999996</v>
      </c>
      <c r="H104" s="24">
        <v>40</v>
      </c>
      <c r="I104" s="24">
        <f>G104+H104</f>
        <v>2680.3999999999996</v>
      </c>
      <c r="J104" s="25">
        <v>2640</v>
      </c>
      <c r="K104" s="24">
        <f>J104-G104-H104</f>
        <v>-40.399999999999636</v>
      </c>
    </row>
    <row r="105" spans="1:11" ht="15" thickBot="1">
      <c r="A105" s="71" t="s">
        <v>75</v>
      </c>
      <c r="B105" s="5"/>
      <c r="C105" s="8"/>
      <c r="D105" s="15"/>
      <c r="E105" s="15"/>
      <c r="F105" s="5"/>
      <c r="G105" s="13"/>
      <c r="H105" s="26"/>
      <c r="I105" s="26"/>
      <c r="J105" s="13"/>
      <c r="K105" s="13"/>
    </row>
    <row r="106" spans="1:11" ht="15" thickTop="1">
      <c r="A106" s="41"/>
      <c r="B106" s="42" t="s">
        <v>36</v>
      </c>
      <c r="C106" s="43" t="s">
        <v>128</v>
      </c>
      <c r="D106" s="44" t="s">
        <v>31</v>
      </c>
      <c r="E106" s="44" t="s">
        <v>29</v>
      </c>
      <c r="F106" s="45">
        <v>1143</v>
      </c>
      <c r="G106" s="46"/>
      <c r="H106" s="46"/>
      <c r="I106" s="46"/>
      <c r="J106" s="46"/>
      <c r="K106" s="46"/>
    </row>
    <row r="107" spans="1:11" ht="14.25">
      <c r="A107" s="30"/>
      <c r="B107" s="18"/>
      <c r="C107" s="19"/>
      <c r="D107" s="20"/>
      <c r="E107" s="20"/>
      <c r="F107" s="21"/>
      <c r="G107" s="22"/>
      <c r="H107" s="22"/>
      <c r="I107" s="22"/>
      <c r="J107" s="22"/>
      <c r="K107" s="22"/>
    </row>
    <row r="108" spans="1:11" ht="14.25">
      <c r="A108" s="6"/>
      <c r="B108" s="6"/>
      <c r="C108" s="9" t="s">
        <v>6</v>
      </c>
      <c r="D108" s="16"/>
      <c r="E108" s="16"/>
      <c r="F108" s="1">
        <f>SUM(F106:F107)</f>
        <v>1143</v>
      </c>
      <c r="G108" s="14">
        <f>F108*1.15</f>
        <v>1314.4499999999998</v>
      </c>
      <c r="H108" s="24">
        <v>20</v>
      </c>
      <c r="I108" s="24">
        <f>G108+H108</f>
        <v>1334.4499999999998</v>
      </c>
      <c r="J108" s="72">
        <v>1315</v>
      </c>
      <c r="K108" s="24">
        <f>J108-G108-H108</f>
        <v>-19.449999999999818</v>
      </c>
    </row>
    <row r="109" spans="1:11" ht="15" thickBot="1">
      <c r="A109" s="5" t="s">
        <v>77</v>
      </c>
      <c r="B109" s="5"/>
      <c r="C109" s="8"/>
      <c r="D109" s="15"/>
      <c r="E109" s="15"/>
      <c r="F109" s="5"/>
      <c r="G109" s="13"/>
      <c r="H109" s="26"/>
      <c r="I109" s="26"/>
      <c r="J109" s="13"/>
      <c r="K109" s="13"/>
    </row>
    <row r="110" spans="1:11" ht="15" thickTop="1">
      <c r="A110" s="41"/>
      <c r="B110" s="42" t="s">
        <v>36</v>
      </c>
      <c r="C110" s="43" t="s">
        <v>78</v>
      </c>
      <c r="D110" s="44" t="s">
        <v>18</v>
      </c>
      <c r="E110" s="44" t="s">
        <v>19</v>
      </c>
      <c r="F110" s="45">
        <v>948</v>
      </c>
      <c r="G110" s="46"/>
      <c r="H110" s="46"/>
      <c r="I110" s="46"/>
      <c r="J110" s="46"/>
      <c r="K110" s="46"/>
    </row>
    <row r="111" spans="1:11" s="4" customFormat="1" ht="14.25">
      <c r="A111" s="30" t="s">
        <v>76</v>
      </c>
      <c r="B111" s="18" t="s">
        <v>81</v>
      </c>
      <c r="C111" s="19" t="s">
        <v>79</v>
      </c>
      <c r="D111" s="20" t="s">
        <v>18</v>
      </c>
      <c r="E111" s="20" t="s">
        <v>19</v>
      </c>
      <c r="F111" s="21">
        <v>0</v>
      </c>
      <c r="G111" s="22"/>
      <c r="H111" s="22"/>
      <c r="I111" s="22"/>
      <c r="J111" s="22"/>
      <c r="K111" s="22"/>
    </row>
    <row r="112" spans="1:11" s="38" customFormat="1" ht="14.25">
      <c r="A112" s="30" t="s">
        <v>76</v>
      </c>
      <c r="B112" s="33" t="s">
        <v>81</v>
      </c>
      <c r="C112" s="34" t="s">
        <v>80</v>
      </c>
      <c r="D112" s="35" t="s">
        <v>18</v>
      </c>
      <c r="E112" s="35" t="s">
        <v>19</v>
      </c>
      <c r="F112" s="36">
        <v>0</v>
      </c>
      <c r="G112" s="37"/>
      <c r="H112" s="37"/>
      <c r="I112" s="37"/>
      <c r="J112" s="37"/>
      <c r="K112" s="37"/>
    </row>
    <row r="113" spans="1:11" ht="14.25">
      <c r="A113" s="6"/>
      <c r="B113" s="6"/>
      <c r="C113" s="9" t="s">
        <v>6</v>
      </c>
      <c r="D113" s="16"/>
      <c r="E113" s="16"/>
      <c r="F113" s="1">
        <f>SUM(F110:F112)</f>
        <v>948</v>
      </c>
      <c r="G113" s="14">
        <f>F113*1.15</f>
        <v>1090.1999999999998</v>
      </c>
      <c r="H113" s="24">
        <v>20</v>
      </c>
      <c r="I113" s="24">
        <f>G113+H113</f>
        <v>1110.1999999999998</v>
      </c>
      <c r="J113" s="72">
        <v>1090</v>
      </c>
      <c r="K113" s="24">
        <f>J113-G113-H113</f>
        <v>-20.199999999999818</v>
      </c>
    </row>
    <row r="114" spans="1:11" ht="15" thickBot="1">
      <c r="A114" s="5" t="s">
        <v>82</v>
      </c>
      <c r="B114" s="5"/>
      <c r="C114" s="8"/>
      <c r="D114" s="15"/>
      <c r="E114" s="15"/>
      <c r="F114" s="5"/>
      <c r="G114" s="13"/>
      <c r="H114" s="26"/>
      <c r="I114" s="26"/>
      <c r="J114" s="13"/>
      <c r="K114" s="13"/>
    </row>
    <row r="115" spans="1:11" ht="15" thickTop="1">
      <c r="A115" s="41"/>
      <c r="B115" s="42" t="s">
        <v>36</v>
      </c>
      <c r="C115" s="43" t="s">
        <v>83</v>
      </c>
      <c r="D115" s="44" t="s">
        <v>22</v>
      </c>
      <c r="E115" s="44" t="s">
        <v>29</v>
      </c>
      <c r="F115" s="45">
        <v>1148</v>
      </c>
      <c r="G115" s="46"/>
      <c r="H115" s="46"/>
      <c r="I115" s="46"/>
      <c r="J115" s="46"/>
      <c r="K115" s="46"/>
    </row>
    <row r="116" spans="1:11" ht="14.25">
      <c r="A116" s="30"/>
      <c r="B116" s="18"/>
      <c r="C116" s="19"/>
      <c r="D116" s="20"/>
      <c r="E116" s="20"/>
      <c r="F116" s="21"/>
      <c r="G116" s="22"/>
      <c r="H116" s="22"/>
      <c r="I116" s="22"/>
      <c r="J116" s="22"/>
      <c r="K116" s="22"/>
    </row>
    <row r="117" spans="1:11" ht="14.25">
      <c r="A117" s="6"/>
      <c r="B117" s="6"/>
      <c r="C117" s="9" t="s">
        <v>6</v>
      </c>
      <c r="D117" s="16"/>
      <c r="E117" s="16"/>
      <c r="F117" s="1">
        <f>SUM(F115:F116)</f>
        <v>1148</v>
      </c>
      <c r="G117" s="14">
        <f>F117*1.15</f>
        <v>1320.1999999999998</v>
      </c>
      <c r="H117" s="24">
        <v>20</v>
      </c>
      <c r="I117" s="24">
        <f>G117+H117</f>
        <v>1340.1999999999998</v>
      </c>
      <c r="J117" s="25">
        <v>1320</v>
      </c>
      <c r="K117" s="24">
        <f>J117-G117-H117</f>
        <v>-20.199999999999818</v>
      </c>
    </row>
    <row r="118" spans="1:11" ht="15" thickBot="1">
      <c r="A118" s="5" t="s">
        <v>85</v>
      </c>
      <c r="B118" s="5"/>
      <c r="C118" s="8"/>
      <c r="D118" s="15"/>
      <c r="E118" s="15"/>
      <c r="F118" s="5"/>
      <c r="G118" s="13"/>
      <c r="H118" s="26"/>
      <c r="I118" s="26"/>
      <c r="J118" s="13"/>
      <c r="K118" s="13"/>
    </row>
    <row r="119" spans="1:11" ht="15" thickTop="1">
      <c r="A119" s="41"/>
      <c r="B119" s="42" t="s">
        <v>36</v>
      </c>
      <c r="C119" s="43" t="s">
        <v>41</v>
      </c>
      <c r="D119" s="44" t="s">
        <v>22</v>
      </c>
      <c r="E119" s="44" t="s">
        <v>23</v>
      </c>
      <c r="F119" s="45">
        <v>1174</v>
      </c>
      <c r="G119" s="46"/>
      <c r="H119" s="46"/>
      <c r="I119" s="46"/>
      <c r="J119" s="46"/>
      <c r="K119" s="46"/>
    </row>
    <row r="120" spans="1:11" ht="14.25">
      <c r="A120" s="30" t="s">
        <v>76</v>
      </c>
      <c r="B120" s="18" t="s">
        <v>36</v>
      </c>
      <c r="C120" s="19" t="s">
        <v>86</v>
      </c>
      <c r="D120" s="20" t="s">
        <v>42</v>
      </c>
      <c r="E120" s="20" t="s">
        <v>23</v>
      </c>
      <c r="F120" s="21">
        <v>0</v>
      </c>
      <c r="G120" s="22"/>
      <c r="H120" s="22"/>
      <c r="I120" s="22"/>
      <c r="J120" s="22"/>
      <c r="K120" s="22"/>
    </row>
    <row r="121" spans="1:11" s="4" customFormat="1" ht="14.25">
      <c r="A121" s="41"/>
      <c r="B121" s="42" t="s">
        <v>36</v>
      </c>
      <c r="C121" s="43" t="s">
        <v>84</v>
      </c>
      <c r="D121" s="44" t="s">
        <v>42</v>
      </c>
      <c r="E121" s="44" t="s">
        <v>23</v>
      </c>
      <c r="F121" s="45">
        <v>1096</v>
      </c>
      <c r="G121" s="46"/>
      <c r="H121" s="46"/>
      <c r="I121" s="46"/>
      <c r="J121" s="46"/>
      <c r="K121" s="46"/>
    </row>
    <row r="122" spans="1:11" ht="14.25">
      <c r="A122" s="6"/>
      <c r="B122" s="6"/>
      <c r="C122" s="9" t="s">
        <v>6</v>
      </c>
      <c r="D122" s="20"/>
      <c r="E122" s="20"/>
      <c r="F122" s="1">
        <f>SUM(F119:F121)</f>
        <v>2270</v>
      </c>
      <c r="G122" s="14">
        <f>F122*1.15</f>
        <v>2610.5</v>
      </c>
      <c r="H122" s="24">
        <v>40</v>
      </c>
      <c r="I122" s="24">
        <f>G122+H122</f>
        <v>2650.5</v>
      </c>
      <c r="J122" s="25">
        <v>2611</v>
      </c>
      <c r="K122" s="24">
        <f>J122-G122-H122</f>
        <v>-39.5</v>
      </c>
    </row>
    <row r="123" spans="1:11" ht="15" thickBot="1">
      <c r="A123" s="5" t="s">
        <v>87</v>
      </c>
      <c r="B123" s="5"/>
      <c r="C123" s="8"/>
      <c r="D123" s="15"/>
      <c r="E123" s="15"/>
      <c r="F123" s="5"/>
      <c r="G123" s="13"/>
      <c r="H123" s="26"/>
      <c r="I123" s="26"/>
      <c r="J123" s="13"/>
      <c r="K123" s="13"/>
    </row>
    <row r="124" spans="1:11" ht="15" thickTop="1">
      <c r="A124" s="41"/>
      <c r="B124" s="42" t="s">
        <v>36</v>
      </c>
      <c r="C124" s="43" t="s">
        <v>88</v>
      </c>
      <c r="D124" s="44" t="s">
        <v>22</v>
      </c>
      <c r="E124" s="44" t="s">
        <v>19</v>
      </c>
      <c r="F124" s="45">
        <v>1101</v>
      </c>
      <c r="G124" s="46"/>
      <c r="H124" s="46"/>
      <c r="I124" s="46"/>
      <c r="J124" s="46"/>
      <c r="K124" s="46"/>
    </row>
    <row r="125" spans="1:11" ht="14.25">
      <c r="A125" s="30" t="s">
        <v>76</v>
      </c>
      <c r="B125" s="18" t="s">
        <v>36</v>
      </c>
      <c r="C125" s="19" t="s">
        <v>144</v>
      </c>
      <c r="D125" s="20" t="s">
        <v>22</v>
      </c>
      <c r="E125" s="20" t="s">
        <v>19</v>
      </c>
      <c r="F125" s="21">
        <v>0</v>
      </c>
      <c r="G125" s="22"/>
      <c r="H125" s="22"/>
      <c r="I125" s="22"/>
      <c r="J125" s="22"/>
      <c r="K125" s="22"/>
    </row>
    <row r="126" spans="1:11" ht="14.25">
      <c r="A126" s="6"/>
      <c r="B126" s="18"/>
      <c r="C126" s="9" t="s">
        <v>6</v>
      </c>
      <c r="D126" s="16"/>
      <c r="E126" s="16"/>
      <c r="F126" s="1">
        <f>SUM(F124:F125)</f>
        <v>1101</v>
      </c>
      <c r="G126" s="14">
        <f>F126*1.15</f>
        <v>1266.1499999999999</v>
      </c>
      <c r="H126" s="24">
        <v>20</v>
      </c>
      <c r="I126" s="24">
        <f>G126+H126</f>
        <v>1286.1499999999999</v>
      </c>
      <c r="J126" s="25">
        <v>1270</v>
      </c>
      <c r="K126" s="24">
        <f>J126-G126-H126</f>
        <v>-16.149999999999864</v>
      </c>
    </row>
    <row r="127" spans="1:11" ht="15" thickBot="1">
      <c r="A127" s="5" t="s">
        <v>89</v>
      </c>
      <c r="B127" s="5"/>
      <c r="C127" s="8"/>
      <c r="D127" s="15"/>
      <c r="E127" s="15"/>
      <c r="F127" s="5"/>
      <c r="G127" s="13"/>
      <c r="H127" s="26"/>
      <c r="I127" s="26"/>
      <c r="J127" s="13"/>
      <c r="K127" s="13"/>
    </row>
    <row r="128" spans="1:11" ht="15" thickTop="1">
      <c r="A128" s="41"/>
      <c r="B128" s="42" t="s">
        <v>36</v>
      </c>
      <c r="C128" s="43" t="s">
        <v>30</v>
      </c>
      <c r="D128" s="44" t="s">
        <v>22</v>
      </c>
      <c r="E128" s="44" t="s">
        <v>19</v>
      </c>
      <c r="F128" s="45">
        <v>1103</v>
      </c>
      <c r="G128" s="46"/>
      <c r="H128" s="46"/>
      <c r="I128" s="46"/>
      <c r="J128" s="46"/>
      <c r="K128" s="46"/>
    </row>
    <row r="129" spans="1:11" s="38" customFormat="1" ht="14.25">
      <c r="A129" s="32"/>
      <c r="B129" s="33"/>
      <c r="C129" s="34"/>
      <c r="D129" s="35"/>
      <c r="E129" s="35"/>
      <c r="F129" s="36"/>
      <c r="G129" s="37"/>
      <c r="H129" s="37"/>
      <c r="I129" s="37"/>
      <c r="J129" s="37"/>
      <c r="K129" s="37"/>
    </row>
    <row r="130" spans="1:11" ht="14.25">
      <c r="A130" s="6"/>
      <c r="B130" s="6"/>
      <c r="C130" s="9" t="s">
        <v>6</v>
      </c>
      <c r="D130" s="16"/>
      <c r="E130" s="16"/>
      <c r="F130" s="1">
        <f>SUM(F128:F129)</f>
        <v>1103</v>
      </c>
      <c r="G130" s="14">
        <f>F130*1.15</f>
        <v>1268.4499999999998</v>
      </c>
      <c r="H130" s="24">
        <v>20</v>
      </c>
      <c r="I130" s="24">
        <f>G130+H130</f>
        <v>1288.4499999999998</v>
      </c>
      <c r="J130" s="25">
        <v>1268</v>
      </c>
      <c r="K130" s="24">
        <f>J130-G130-H130</f>
        <v>-20.449999999999818</v>
      </c>
    </row>
    <row r="131" spans="1:11" ht="15" thickBot="1">
      <c r="A131" s="5" t="s">
        <v>90</v>
      </c>
      <c r="B131" s="5"/>
      <c r="C131" s="8"/>
      <c r="D131" s="15"/>
      <c r="E131" s="15"/>
      <c r="F131" s="5"/>
      <c r="G131" s="13"/>
      <c r="H131" s="26"/>
      <c r="I131" s="26"/>
      <c r="J131" s="13"/>
      <c r="K131" s="13"/>
    </row>
    <row r="132" spans="1:11" ht="15" thickTop="1">
      <c r="A132" s="41"/>
      <c r="B132" s="42" t="s">
        <v>36</v>
      </c>
      <c r="C132" s="43" t="s">
        <v>28</v>
      </c>
      <c r="D132" s="44" t="s">
        <v>37</v>
      </c>
      <c r="E132" s="44" t="s">
        <v>19</v>
      </c>
      <c r="F132" s="45">
        <v>1094</v>
      </c>
      <c r="G132" s="46"/>
      <c r="H132" s="46"/>
      <c r="I132" s="46"/>
      <c r="J132" s="46"/>
      <c r="K132" s="46"/>
    </row>
    <row r="133" spans="1:11" s="38" customFormat="1" ht="14.25">
      <c r="A133" s="32"/>
      <c r="B133" s="33"/>
      <c r="C133" s="34"/>
      <c r="D133" s="35"/>
      <c r="E133" s="35"/>
      <c r="F133" s="36"/>
      <c r="G133" s="37"/>
      <c r="H133" s="37"/>
      <c r="I133" s="37"/>
      <c r="J133" s="37"/>
      <c r="K133" s="37"/>
    </row>
    <row r="134" spans="1:11" ht="14.25">
      <c r="A134" s="6"/>
      <c r="B134" s="6"/>
      <c r="C134" s="9" t="s">
        <v>6</v>
      </c>
      <c r="D134" s="16"/>
      <c r="E134" s="16"/>
      <c r="F134" s="1">
        <f>SUM(F132:F133)</f>
        <v>1094</v>
      </c>
      <c r="G134" s="14">
        <f>F134*1.15</f>
        <v>1258.1</v>
      </c>
      <c r="H134" s="24">
        <v>20</v>
      </c>
      <c r="I134" s="24">
        <f>G134+H134</f>
        <v>1278.1</v>
      </c>
      <c r="J134" s="25">
        <v>1258</v>
      </c>
      <c r="K134" s="24">
        <f>J134-G134-H134</f>
        <v>-20.09999999999991</v>
      </c>
    </row>
    <row r="135" spans="1:11" ht="15" thickBot="1">
      <c r="A135" s="5" t="s">
        <v>91</v>
      </c>
      <c r="B135" s="5"/>
      <c r="C135" s="8"/>
      <c r="D135" s="15"/>
      <c r="E135" s="15"/>
      <c r="F135" s="5"/>
      <c r="G135" s="13"/>
      <c r="H135" s="26"/>
      <c r="I135" s="26"/>
      <c r="J135" s="13"/>
      <c r="K135" s="13"/>
    </row>
    <row r="136" spans="1:11" ht="15" thickTop="1">
      <c r="A136" s="47" t="s">
        <v>93</v>
      </c>
      <c r="B136" s="42" t="s">
        <v>36</v>
      </c>
      <c r="C136" s="43" t="s">
        <v>92</v>
      </c>
      <c r="D136" s="44" t="s">
        <v>22</v>
      </c>
      <c r="E136" s="44" t="s">
        <v>19</v>
      </c>
      <c r="F136" s="45">
        <v>1101</v>
      </c>
      <c r="G136" s="46"/>
      <c r="H136" s="46"/>
      <c r="I136" s="46"/>
      <c r="J136" s="46"/>
      <c r="K136" s="46"/>
    </row>
    <row r="137" spans="1:11" ht="14.25">
      <c r="A137" s="30"/>
      <c r="B137" s="18"/>
      <c r="C137" s="19"/>
      <c r="D137" s="20"/>
      <c r="E137" s="20"/>
      <c r="F137" s="21"/>
      <c r="G137" s="22"/>
      <c r="H137" s="22"/>
      <c r="I137" s="22"/>
      <c r="J137" s="22"/>
      <c r="K137" s="22"/>
    </row>
    <row r="138" spans="1:11" ht="14.25">
      <c r="A138" s="6"/>
      <c r="B138" s="6"/>
      <c r="C138" s="9" t="s">
        <v>6</v>
      </c>
      <c r="D138" s="16"/>
      <c r="E138" s="16"/>
      <c r="F138" s="1">
        <f>SUM(F136:F137)</f>
        <v>1101</v>
      </c>
      <c r="G138" s="14">
        <f>F138*1.15</f>
        <v>1266.1499999999999</v>
      </c>
      <c r="H138" s="24">
        <v>20</v>
      </c>
      <c r="I138" s="24">
        <f>G138+H138</f>
        <v>1286.1499999999999</v>
      </c>
      <c r="J138" s="72">
        <v>1266</v>
      </c>
      <c r="K138" s="24">
        <f>J138-G138-H138</f>
        <v>-20.149999999999864</v>
      </c>
    </row>
    <row r="139" spans="1:11" ht="15" thickBot="1">
      <c r="A139" s="5" t="s">
        <v>94</v>
      </c>
      <c r="B139" s="5"/>
      <c r="C139" s="8"/>
      <c r="D139" s="15"/>
      <c r="E139" s="15"/>
      <c r="F139" s="5"/>
      <c r="G139" s="13"/>
      <c r="H139" s="26"/>
      <c r="I139" s="26"/>
      <c r="J139" s="13"/>
      <c r="K139" s="13"/>
    </row>
    <row r="140" spans="1:11" ht="15" thickTop="1">
      <c r="A140" s="41"/>
      <c r="B140" s="42" t="s">
        <v>81</v>
      </c>
      <c r="C140" s="43" t="s">
        <v>95</v>
      </c>
      <c r="D140" s="44" t="s">
        <v>22</v>
      </c>
      <c r="E140" s="44" t="s">
        <v>29</v>
      </c>
      <c r="F140" s="45">
        <v>825</v>
      </c>
      <c r="G140" s="46"/>
      <c r="H140" s="46"/>
      <c r="I140" s="46"/>
      <c r="J140" s="46"/>
      <c r="K140" s="46"/>
    </row>
    <row r="141" spans="1:11" ht="14.25">
      <c r="A141" s="30"/>
      <c r="B141" s="18"/>
      <c r="C141" s="19"/>
      <c r="D141" s="20"/>
      <c r="E141" s="20"/>
      <c r="F141" s="21"/>
      <c r="G141" s="22"/>
      <c r="H141" s="22"/>
      <c r="I141" s="22"/>
      <c r="J141" s="22"/>
      <c r="K141" s="22"/>
    </row>
    <row r="142" spans="1:11" ht="14.25">
      <c r="A142" s="6"/>
      <c r="B142" s="6"/>
      <c r="C142" s="9" t="s">
        <v>6</v>
      </c>
      <c r="D142" s="16"/>
      <c r="E142" s="16"/>
      <c r="F142" s="1">
        <f>SUM(F140:F141)</f>
        <v>825</v>
      </c>
      <c r="G142" s="14">
        <f>F142*1.15</f>
        <v>948.7499999999999</v>
      </c>
      <c r="H142" s="24">
        <v>20</v>
      </c>
      <c r="I142" s="24">
        <f>G142+H142</f>
        <v>968.7499999999999</v>
      </c>
      <c r="J142" s="25">
        <v>949</v>
      </c>
      <c r="K142" s="24">
        <f>J142-G142-H142</f>
        <v>-19.749999999999886</v>
      </c>
    </row>
    <row r="143" spans="1:11" ht="15" thickBot="1">
      <c r="A143" s="5" t="s">
        <v>96</v>
      </c>
      <c r="B143" s="5"/>
      <c r="C143" s="8"/>
      <c r="D143" s="15"/>
      <c r="E143" s="15"/>
      <c r="F143" s="5"/>
      <c r="G143" s="13"/>
      <c r="H143" s="26"/>
      <c r="I143" s="26"/>
      <c r="J143" s="13"/>
      <c r="K143" s="13"/>
    </row>
    <row r="144" spans="1:11" ht="15" thickTop="1">
      <c r="A144" s="41"/>
      <c r="B144" s="42" t="s">
        <v>81</v>
      </c>
      <c r="C144" s="43" t="s">
        <v>97</v>
      </c>
      <c r="D144" s="44" t="s">
        <v>37</v>
      </c>
      <c r="E144" s="44" t="s">
        <v>29</v>
      </c>
      <c r="F144" s="45">
        <v>825</v>
      </c>
      <c r="G144" s="46"/>
      <c r="H144" s="46"/>
      <c r="I144" s="46"/>
      <c r="J144" s="46"/>
      <c r="K144" s="46"/>
    </row>
    <row r="145" spans="1:11" s="4" customFormat="1" ht="14.25">
      <c r="A145" s="54" t="s">
        <v>76</v>
      </c>
      <c r="B145" s="55" t="s">
        <v>81</v>
      </c>
      <c r="C145" s="56" t="s">
        <v>98</v>
      </c>
      <c r="D145" s="57" t="s">
        <v>37</v>
      </c>
      <c r="E145" s="57" t="s">
        <v>29</v>
      </c>
      <c r="F145" s="58">
        <v>0</v>
      </c>
      <c r="G145" s="59"/>
      <c r="H145" s="59"/>
      <c r="I145" s="59"/>
      <c r="J145" s="59"/>
      <c r="K145" s="59"/>
    </row>
    <row r="146" spans="1:11" s="4" customFormat="1" ht="14.25">
      <c r="A146" s="41"/>
      <c r="B146" s="42" t="s">
        <v>36</v>
      </c>
      <c r="C146" s="43" t="s">
        <v>99</v>
      </c>
      <c r="D146" s="44" t="s">
        <v>37</v>
      </c>
      <c r="E146" s="44" t="s">
        <v>29</v>
      </c>
      <c r="F146" s="45">
        <v>1094</v>
      </c>
      <c r="G146" s="46"/>
      <c r="H146" s="46"/>
      <c r="I146" s="46"/>
      <c r="J146" s="46"/>
      <c r="K146" s="46"/>
    </row>
    <row r="147" spans="1:11" ht="14.25">
      <c r="A147" s="6"/>
      <c r="B147" s="6"/>
      <c r="C147" s="9" t="s">
        <v>6</v>
      </c>
      <c r="D147" s="16"/>
      <c r="E147" s="16"/>
      <c r="F147" s="1">
        <f>SUM(F144:F146)</f>
        <v>1919</v>
      </c>
      <c r="G147" s="14">
        <f>F147*1.15</f>
        <v>2206.85</v>
      </c>
      <c r="H147" s="24">
        <v>40</v>
      </c>
      <c r="I147" s="24">
        <f>G147+H147</f>
        <v>2246.85</v>
      </c>
      <c r="J147" s="25">
        <v>2207</v>
      </c>
      <c r="K147" s="24">
        <f>J147-G147-H147</f>
        <v>-39.84999999999991</v>
      </c>
    </row>
    <row r="148" spans="1:11" ht="15" thickBot="1">
      <c r="A148" s="5" t="s">
        <v>106</v>
      </c>
      <c r="B148" s="5"/>
      <c r="C148" s="8"/>
      <c r="D148" s="15"/>
      <c r="E148" s="15"/>
      <c r="F148" s="5"/>
      <c r="G148" s="13"/>
      <c r="H148" s="26"/>
      <c r="I148" s="26"/>
      <c r="J148" s="13"/>
      <c r="K148" s="13"/>
    </row>
    <row r="149" spans="1:11" ht="15" thickTop="1">
      <c r="A149" s="41"/>
      <c r="B149" s="42" t="s">
        <v>36</v>
      </c>
      <c r="C149" s="43" t="s">
        <v>107</v>
      </c>
      <c r="D149" s="44" t="s">
        <v>22</v>
      </c>
      <c r="E149" s="44" t="s">
        <v>29</v>
      </c>
      <c r="F149" s="45">
        <v>1176</v>
      </c>
      <c r="G149" s="46"/>
      <c r="H149" s="46"/>
      <c r="I149" s="46"/>
      <c r="J149" s="46"/>
      <c r="K149" s="46"/>
    </row>
    <row r="150" spans="1:11" s="38" customFormat="1" ht="14.25">
      <c r="A150" s="32"/>
      <c r="B150" s="33"/>
      <c r="C150" s="34"/>
      <c r="D150" s="35"/>
      <c r="E150" s="35"/>
      <c r="F150" s="36"/>
      <c r="G150" s="37"/>
      <c r="H150" s="37"/>
      <c r="I150" s="37"/>
      <c r="J150" s="37"/>
      <c r="K150" s="37"/>
    </row>
    <row r="151" spans="1:11" ht="14.25">
      <c r="A151" s="6"/>
      <c r="B151" s="6"/>
      <c r="C151" s="9" t="s">
        <v>6</v>
      </c>
      <c r="D151" s="20"/>
      <c r="E151" s="20"/>
      <c r="F151" s="1">
        <f>SUM(F149:F150)</f>
        <v>1176</v>
      </c>
      <c r="G151" s="14">
        <f>F151*1.15</f>
        <v>1352.3999999999999</v>
      </c>
      <c r="H151" s="24">
        <v>20</v>
      </c>
      <c r="I151" s="24">
        <f>G151+H151</f>
        <v>1372.3999999999999</v>
      </c>
      <c r="J151" s="25">
        <v>1352</v>
      </c>
      <c r="K151" s="24">
        <f>J151-G151-H151</f>
        <v>-20.399999999999864</v>
      </c>
    </row>
    <row r="152" spans="1:11" ht="15" thickBot="1">
      <c r="A152" s="5" t="s">
        <v>108</v>
      </c>
      <c r="B152" s="5"/>
      <c r="C152" s="8"/>
      <c r="D152" s="15"/>
      <c r="E152" s="15"/>
      <c r="F152" s="5"/>
      <c r="G152" s="13"/>
      <c r="H152" s="26"/>
      <c r="I152" s="26"/>
      <c r="J152" s="13"/>
      <c r="K152" s="13"/>
    </row>
    <row r="153" spans="1:11" ht="15" thickTop="1">
      <c r="A153" s="41"/>
      <c r="B153" s="42" t="s">
        <v>105</v>
      </c>
      <c r="C153" s="43" t="s">
        <v>109</v>
      </c>
      <c r="D153" s="44" t="s">
        <v>37</v>
      </c>
      <c r="E153" s="44" t="s">
        <v>23</v>
      </c>
      <c r="F153" s="45">
        <v>850</v>
      </c>
      <c r="G153" s="46"/>
      <c r="H153" s="46"/>
      <c r="I153" s="46"/>
      <c r="J153" s="46"/>
      <c r="K153" s="46"/>
    </row>
    <row r="154" spans="1:11" ht="14.25">
      <c r="A154" s="30" t="s">
        <v>76</v>
      </c>
      <c r="B154" s="18" t="s">
        <v>105</v>
      </c>
      <c r="C154" s="19" t="s">
        <v>110</v>
      </c>
      <c r="D154" s="20" t="s">
        <v>37</v>
      </c>
      <c r="E154" s="20" t="s">
        <v>23</v>
      </c>
      <c r="F154" s="21">
        <v>0</v>
      </c>
      <c r="G154" s="22"/>
      <c r="H154" s="22"/>
      <c r="I154" s="22"/>
      <c r="J154" s="22"/>
      <c r="K154" s="22"/>
    </row>
    <row r="155" spans="1:11" ht="14.25">
      <c r="A155" s="6"/>
      <c r="B155" s="6"/>
      <c r="C155" s="9" t="s">
        <v>6</v>
      </c>
      <c r="D155" s="16"/>
      <c r="E155" s="16"/>
      <c r="F155" s="1">
        <f>SUM(F153:F154)</f>
        <v>850</v>
      </c>
      <c r="G155" s="14">
        <f>F155*1.15</f>
        <v>977.4999999999999</v>
      </c>
      <c r="H155" s="24">
        <v>20</v>
      </c>
      <c r="I155" s="24">
        <f>G155+H155</f>
        <v>997.4999999999999</v>
      </c>
      <c r="J155" s="25">
        <v>1926</v>
      </c>
      <c r="K155" s="24">
        <f>J155-G155-H155</f>
        <v>928.5000000000001</v>
      </c>
    </row>
    <row r="156" spans="1:11" ht="15" thickBot="1">
      <c r="A156" s="5" t="s">
        <v>113</v>
      </c>
      <c r="B156" s="5"/>
      <c r="C156" s="8"/>
      <c r="D156" s="15"/>
      <c r="E156" s="15"/>
      <c r="F156" s="5"/>
      <c r="G156" s="13"/>
      <c r="H156" s="26"/>
      <c r="I156" s="26"/>
      <c r="J156" s="13"/>
      <c r="K156" s="13"/>
    </row>
    <row r="157" spans="1:11" ht="15" thickTop="1">
      <c r="A157" s="47" t="s">
        <v>115</v>
      </c>
      <c r="B157" s="42" t="s">
        <v>36</v>
      </c>
      <c r="C157" s="43" t="s">
        <v>114</v>
      </c>
      <c r="D157" s="44" t="s">
        <v>49</v>
      </c>
      <c r="E157" s="44" t="s">
        <v>29</v>
      </c>
      <c r="F157" s="45">
        <v>1058</v>
      </c>
      <c r="G157" s="46"/>
      <c r="H157" s="46"/>
      <c r="I157" s="46"/>
      <c r="J157" s="46"/>
      <c r="K157" s="46"/>
    </row>
    <row r="158" spans="1:11" s="38" customFormat="1" ht="14.25">
      <c r="A158" s="32"/>
      <c r="B158" s="33"/>
      <c r="C158" s="34"/>
      <c r="D158" s="35"/>
      <c r="E158" s="35"/>
      <c r="F158" s="36"/>
      <c r="G158" s="37"/>
      <c r="H158" s="37"/>
      <c r="I158" s="37"/>
      <c r="J158" s="37"/>
      <c r="K158" s="37"/>
    </row>
    <row r="159" spans="1:11" ht="14.25">
      <c r="A159" s="6"/>
      <c r="B159" s="6"/>
      <c r="C159" s="9" t="s">
        <v>6</v>
      </c>
      <c r="D159" s="16"/>
      <c r="E159" s="16"/>
      <c r="F159" s="1">
        <f>SUM(F157:F158)</f>
        <v>1058</v>
      </c>
      <c r="G159" s="14">
        <f>F159*1.15</f>
        <v>1216.6999999999998</v>
      </c>
      <c r="H159" s="24">
        <v>20</v>
      </c>
      <c r="I159" s="24">
        <f>G159+H159</f>
        <v>1236.6999999999998</v>
      </c>
      <c r="J159" s="25">
        <v>1217</v>
      </c>
      <c r="K159" s="24">
        <f>J159-G159-H159</f>
        <v>-19.699999999999818</v>
      </c>
    </row>
    <row r="160" spans="1:11" ht="15" thickBot="1">
      <c r="A160" s="5" t="s">
        <v>116</v>
      </c>
      <c r="B160" s="5"/>
      <c r="C160" s="8"/>
      <c r="D160" s="15"/>
      <c r="E160" s="15"/>
      <c r="F160" s="5"/>
      <c r="G160" s="13"/>
      <c r="H160" s="26"/>
      <c r="I160" s="26"/>
      <c r="J160" s="13"/>
      <c r="K160" s="13"/>
    </row>
    <row r="161" spans="1:11" ht="15" thickTop="1">
      <c r="A161" s="41"/>
      <c r="B161" s="42" t="s">
        <v>36</v>
      </c>
      <c r="C161" s="43" t="s">
        <v>78</v>
      </c>
      <c r="D161" s="44" t="s">
        <v>18</v>
      </c>
      <c r="E161" s="44" t="s">
        <v>19</v>
      </c>
      <c r="F161" s="45">
        <v>948</v>
      </c>
      <c r="G161" s="46"/>
      <c r="H161" s="46"/>
      <c r="I161" s="46"/>
      <c r="J161" s="46"/>
      <c r="K161" s="46"/>
    </row>
    <row r="162" spans="1:11" ht="14.25">
      <c r="A162" s="41"/>
      <c r="B162" s="42" t="s">
        <v>36</v>
      </c>
      <c r="C162" s="43" t="s">
        <v>48</v>
      </c>
      <c r="D162" s="44" t="s">
        <v>18</v>
      </c>
      <c r="E162" s="44" t="s">
        <v>19</v>
      </c>
      <c r="F162" s="45">
        <v>1174</v>
      </c>
      <c r="G162" s="46"/>
      <c r="H162" s="46"/>
      <c r="I162" s="46"/>
      <c r="J162" s="46"/>
      <c r="K162" s="46"/>
    </row>
    <row r="163" spans="1:11" ht="14.25">
      <c r="A163" s="6"/>
      <c r="B163" s="6"/>
      <c r="C163" s="9" t="s">
        <v>6</v>
      </c>
      <c r="D163" s="16"/>
      <c r="E163" s="16"/>
      <c r="F163" s="1">
        <f>SUM(F161:F162)</f>
        <v>2122</v>
      </c>
      <c r="G163" s="14">
        <f>F163*1.15</f>
        <v>2440.2999999999997</v>
      </c>
      <c r="H163" s="24">
        <v>40</v>
      </c>
      <c r="I163" s="24">
        <f>G163+H163</f>
        <v>2480.2999999999997</v>
      </c>
      <c r="J163" s="72">
        <v>2440</v>
      </c>
      <c r="K163" s="24">
        <f>J163-G163-H163</f>
        <v>-40.29999999999973</v>
      </c>
    </row>
    <row r="164" spans="1:11" ht="15" thickBot="1">
      <c r="A164" s="5" t="s">
        <v>117</v>
      </c>
      <c r="B164" s="5"/>
      <c r="C164" s="8"/>
      <c r="D164" s="15"/>
      <c r="E164" s="15"/>
      <c r="F164" s="5"/>
      <c r="G164" s="13"/>
      <c r="H164" s="26"/>
      <c r="I164" s="26"/>
      <c r="J164" s="13"/>
      <c r="K164" s="13"/>
    </row>
    <row r="165" spans="1:11" ht="15" thickTop="1">
      <c r="A165" s="41"/>
      <c r="B165" s="42" t="s">
        <v>36</v>
      </c>
      <c r="C165" s="43" t="s">
        <v>58</v>
      </c>
      <c r="D165" s="44" t="s">
        <v>22</v>
      </c>
      <c r="E165" s="44" t="s">
        <v>29</v>
      </c>
      <c r="F165" s="45">
        <v>1101</v>
      </c>
      <c r="G165" s="46"/>
      <c r="H165" s="46"/>
      <c r="I165" s="46"/>
      <c r="J165" s="46"/>
      <c r="K165" s="46"/>
    </row>
    <row r="166" spans="1:11" s="38" customFormat="1" ht="14.25">
      <c r="A166" s="32"/>
      <c r="B166" s="33"/>
      <c r="C166" s="34"/>
      <c r="D166" s="35"/>
      <c r="E166" s="35"/>
      <c r="F166" s="36"/>
      <c r="G166" s="37"/>
      <c r="H166" s="37"/>
      <c r="I166" s="37"/>
      <c r="J166" s="37"/>
      <c r="K166" s="37"/>
    </row>
    <row r="167" spans="1:11" ht="14.25">
      <c r="A167" s="6"/>
      <c r="B167" s="6"/>
      <c r="C167" s="9" t="s">
        <v>6</v>
      </c>
      <c r="D167" s="16"/>
      <c r="E167" s="16"/>
      <c r="F167" s="1">
        <f>SUM(F165:F166)</f>
        <v>1101</v>
      </c>
      <c r="G167" s="14">
        <f>F167*1.15</f>
        <v>1266.1499999999999</v>
      </c>
      <c r="H167" s="24">
        <v>20</v>
      </c>
      <c r="I167" s="24">
        <f>G167+H167</f>
        <v>1286.1499999999999</v>
      </c>
      <c r="J167" s="25">
        <v>1266</v>
      </c>
      <c r="K167" s="24">
        <f>J167-G167-H167</f>
        <v>-20.149999999999864</v>
      </c>
    </row>
    <row r="168" spans="1:11" ht="15" thickBot="1">
      <c r="A168" s="5" t="s">
        <v>119</v>
      </c>
      <c r="B168" s="5"/>
      <c r="C168" s="8"/>
      <c r="D168" s="15"/>
      <c r="E168" s="15"/>
      <c r="F168" s="5"/>
      <c r="G168" s="13"/>
      <c r="H168" s="26"/>
      <c r="I168" s="26"/>
      <c r="J168" s="13"/>
      <c r="K168" s="13"/>
    </row>
    <row r="169" spans="1:11" ht="15" thickTop="1">
      <c r="A169" s="41"/>
      <c r="B169" s="42" t="s">
        <v>36</v>
      </c>
      <c r="C169" s="43" t="s">
        <v>118</v>
      </c>
      <c r="D169" s="44" t="s">
        <v>22</v>
      </c>
      <c r="E169" s="44" t="s">
        <v>29</v>
      </c>
      <c r="F169" s="45">
        <v>1148</v>
      </c>
      <c r="G169" s="46"/>
      <c r="H169" s="46"/>
      <c r="I169" s="46"/>
      <c r="J169" s="46"/>
      <c r="K169" s="46"/>
    </row>
    <row r="170" spans="1:11" s="38" customFormat="1" ht="14.25">
      <c r="A170" s="32"/>
      <c r="B170" s="33"/>
      <c r="C170" s="34"/>
      <c r="D170" s="35"/>
      <c r="E170" s="35"/>
      <c r="F170" s="36"/>
      <c r="G170" s="37"/>
      <c r="H170" s="37"/>
      <c r="I170" s="37"/>
      <c r="J170" s="37"/>
      <c r="K170" s="37"/>
    </row>
    <row r="171" spans="1:11" ht="14.25">
      <c r="A171" s="6"/>
      <c r="B171" s="6"/>
      <c r="C171" s="9" t="s">
        <v>6</v>
      </c>
      <c r="D171" s="16"/>
      <c r="E171" s="16"/>
      <c r="F171" s="1">
        <f>SUM(F169:F170)</f>
        <v>1148</v>
      </c>
      <c r="G171" s="14">
        <f>F171*1.15</f>
        <v>1320.1999999999998</v>
      </c>
      <c r="H171" s="24">
        <v>20</v>
      </c>
      <c r="I171" s="24">
        <f>G171+H171</f>
        <v>1340.1999999999998</v>
      </c>
      <c r="J171" s="25">
        <v>1320</v>
      </c>
      <c r="K171" s="24">
        <f>J171-G171-H171</f>
        <v>-20.199999999999818</v>
      </c>
    </row>
    <row r="172" spans="1:11" ht="15" thickBot="1">
      <c r="A172" s="5" t="s">
        <v>120</v>
      </c>
      <c r="B172" s="5"/>
      <c r="C172" s="8"/>
      <c r="D172" s="15"/>
      <c r="E172" s="15"/>
      <c r="F172" s="5"/>
      <c r="G172" s="13"/>
      <c r="H172" s="26"/>
      <c r="I172" s="26"/>
      <c r="J172" s="13"/>
      <c r="K172" s="13"/>
    </row>
    <row r="173" spans="1:11" ht="15" thickTop="1">
      <c r="A173" s="41"/>
      <c r="B173" s="42" t="s">
        <v>36</v>
      </c>
      <c r="C173" s="43" t="s">
        <v>121</v>
      </c>
      <c r="D173" s="44" t="s">
        <v>22</v>
      </c>
      <c r="E173" s="44" t="s">
        <v>19</v>
      </c>
      <c r="F173" s="45">
        <v>948</v>
      </c>
      <c r="G173" s="46"/>
      <c r="H173" s="46"/>
      <c r="I173" s="46"/>
      <c r="J173" s="46"/>
      <c r="K173" s="46"/>
    </row>
    <row r="174" spans="1:11" ht="14.25">
      <c r="A174" s="30"/>
      <c r="B174" s="18"/>
      <c r="C174" s="19"/>
      <c r="D174" s="20"/>
      <c r="E174" s="20"/>
      <c r="F174" s="21"/>
      <c r="G174" s="22"/>
      <c r="H174" s="22"/>
      <c r="I174" s="22"/>
      <c r="J174" s="22"/>
      <c r="K174" s="22"/>
    </row>
    <row r="175" spans="1:11" ht="14.25">
      <c r="A175" s="6"/>
      <c r="B175" s="6"/>
      <c r="C175" s="9" t="s">
        <v>6</v>
      </c>
      <c r="D175" s="16"/>
      <c r="E175" s="16"/>
      <c r="F175" s="1">
        <f>SUM(F173:F174)</f>
        <v>948</v>
      </c>
      <c r="G175" s="14">
        <f>F175*1.15</f>
        <v>1090.1999999999998</v>
      </c>
      <c r="H175" s="24">
        <v>20</v>
      </c>
      <c r="I175" s="24">
        <f>G175+H175</f>
        <v>1110.1999999999998</v>
      </c>
      <c r="J175" s="25">
        <v>1090</v>
      </c>
      <c r="K175" s="24">
        <f>J175-G175-H175</f>
        <v>-20.199999999999818</v>
      </c>
    </row>
    <row r="176" spans="1:11" ht="15" thickBot="1">
      <c r="A176" s="5" t="s">
        <v>122</v>
      </c>
      <c r="B176" s="5"/>
      <c r="C176" s="8"/>
      <c r="D176" s="15"/>
      <c r="E176" s="15"/>
      <c r="F176" s="5"/>
      <c r="G176" s="13"/>
      <c r="H176" s="26"/>
      <c r="I176" s="26"/>
      <c r="J176" s="13"/>
      <c r="K176" s="13"/>
    </row>
    <row r="177" spans="1:11" ht="15" thickTop="1">
      <c r="A177" s="30" t="s">
        <v>76</v>
      </c>
      <c r="B177" s="18" t="s">
        <v>105</v>
      </c>
      <c r="C177" s="19" t="s">
        <v>123</v>
      </c>
      <c r="D177" s="20" t="s">
        <v>37</v>
      </c>
      <c r="E177" s="20" t="s">
        <v>29</v>
      </c>
      <c r="F177" s="21">
        <v>0</v>
      </c>
      <c r="G177" s="22"/>
      <c r="H177" s="22"/>
      <c r="I177" s="22"/>
      <c r="J177" s="22"/>
      <c r="K177" s="22"/>
    </row>
    <row r="178" spans="1:11" s="38" customFormat="1" ht="14.25">
      <c r="A178" s="48"/>
      <c r="B178" s="49" t="s">
        <v>105</v>
      </c>
      <c r="C178" s="50" t="s">
        <v>124</v>
      </c>
      <c r="D178" s="51" t="s">
        <v>37</v>
      </c>
      <c r="E178" s="51" t="s">
        <v>29</v>
      </c>
      <c r="F178" s="52">
        <v>825</v>
      </c>
      <c r="G178" s="53"/>
      <c r="H178" s="53"/>
      <c r="I178" s="53"/>
      <c r="J178" s="53"/>
      <c r="K178" s="53"/>
    </row>
    <row r="179" spans="1:11" ht="14.25">
      <c r="A179" s="6"/>
      <c r="B179" s="6"/>
      <c r="C179" s="9" t="s">
        <v>6</v>
      </c>
      <c r="D179" s="16"/>
      <c r="E179" s="16"/>
      <c r="F179" s="1">
        <f>SUM(F177:F178)</f>
        <v>825</v>
      </c>
      <c r="G179" s="14">
        <f>F179*1.15</f>
        <v>948.7499999999999</v>
      </c>
      <c r="H179" s="24">
        <v>20</v>
      </c>
      <c r="I179" s="24">
        <f>G179+H179</f>
        <v>968.7499999999999</v>
      </c>
      <c r="J179" s="25">
        <v>949</v>
      </c>
      <c r="K179" s="24">
        <f>J179-G179-H179</f>
        <v>-19.749999999999886</v>
      </c>
    </row>
    <row r="180" spans="1:11" ht="15" thickBot="1">
      <c r="A180" s="5" t="s">
        <v>125</v>
      </c>
      <c r="B180" s="5"/>
      <c r="C180" s="8"/>
      <c r="D180" s="15"/>
      <c r="E180" s="15"/>
      <c r="F180" s="5"/>
      <c r="G180" s="13"/>
      <c r="H180" s="26"/>
      <c r="I180" s="26"/>
      <c r="J180" s="13"/>
      <c r="K180" s="13"/>
    </row>
    <row r="181" spans="1:11" ht="15" thickTop="1">
      <c r="A181" s="41"/>
      <c r="B181" s="42" t="s">
        <v>105</v>
      </c>
      <c r="C181" s="43" t="s">
        <v>126</v>
      </c>
      <c r="D181" s="44" t="s">
        <v>22</v>
      </c>
      <c r="E181" s="44" t="s">
        <v>29</v>
      </c>
      <c r="F181" s="45">
        <v>841</v>
      </c>
      <c r="G181" s="46"/>
      <c r="H181" s="46"/>
      <c r="I181" s="46"/>
      <c r="J181" s="46"/>
      <c r="K181" s="46"/>
    </row>
    <row r="182" spans="1:11" ht="14.25">
      <c r="A182" s="30"/>
      <c r="B182" s="18"/>
      <c r="C182" s="19"/>
      <c r="D182" s="20"/>
      <c r="E182" s="20"/>
      <c r="F182" s="21"/>
      <c r="G182" s="22"/>
      <c r="H182" s="22"/>
      <c r="I182" s="22"/>
      <c r="J182" s="22"/>
      <c r="K182" s="22"/>
    </row>
    <row r="183" spans="1:11" ht="14.25">
      <c r="A183" s="6"/>
      <c r="B183" s="6"/>
      <c r="C183" s="9" t="s">
        <v>6</v>
      </c>
      <c r="D183" s="16"/>
      <c r="E183" s="16"/>
      <c r="F183" s="1">
        <f>SUM(F181:F182)</f>
        <v>841</v>
      </c>
      <c r="G183" s="40">
        <f>F183</f>
        <v>841</v>
      </c>
      <c r="H183" s="24">
        <v>20</v>
      </c>
      <c r="I183" s="24">
        <f>G183+H183</f>
        <v>861</v>
      </c>
      <c r="J183" s="25"/>
      <c r="K183" s="24">
        <f>J183-G183-H183</f>
        <v>-861</v>
      </c>
    </row>
    <row r="184" spans="1:11" ht="15" thickBot="1">
      <c r="A184" s="5" t="s">
        <v>127</v>
      </c>
      <c r="B184" s="5"/>
      <c r="C184" s="8"/>
      <c r="D184" s="15"/>
      <c r="E184" s="15"/>
      <c r="F184" s="5"/>
      <c r="G184" s="13"/>
      <c r="H184" s="26"/>
      <c r="I184" s="26"/>
      <c r="J184" s="13"/>
      <c r="K184" s="13"/>
    </row>
    <row r="185" spans="1:11" ht="15" thickTop="1">
      <c r="A185" s="30" t="s">
        <v>76</v>
      </c>
      <c r="B185" s="18" t="s">
        <v>105</v>
      </c>
      <c r="C185" s="19" t="s">
        <v>124</v>
      </c>
      <c r="D185" s="20" t="s">
        <v>22</v>
      </c>
      <c r="E185" s="20" t="s">
        <v>19</v>
      </c>
      <c r="F185" s="21">
        <v>0</v>
      </c>
      <c r="G185" s="22"/>
      <c r="H185" s="22"/>
      <c r="I185" s="22"/>
      <c r="J185" s="22"/>
      <c r="K185" s="22"/>
    </row>
    <row r="186" spans="1:11" s="38" customFormat="1" ht="14.25">
      <c r="A186" s="54" t="s">
        <v>76</v>
      </c>
      <c r="B186" s="60" t="s">
        <v>105</v>
      </c>
      <c r="C186" s="61" t="s">
        <v>98</v>
      </c>
      <c r="D186" s="62" t="s">
        <v>22</v>
      </c>
      <c r="E186" s="62" t="s">
        <v>19</v>
      </c>
      <c r="F186" s="63">
        <v>0</v>
      </c>
      <c r="G186" s="64"/>
      <c r="H186" s="64"/>
      <c r="I186" s="64"/>
      <c r="J186" s="64"/>
      <c r="K186" s="64"/>
    </row>
    <row r="187" spans="1:11" ht="14.25">
      <c r="A187" s="6"/>
      <c r="B187" s="6"/>
      <c r="C187" s="9" t="s">
        <v>6</v>
      </c>
      <c r="D187" s="16"/>
      <c r="E187" s="16"/>
      <c r="F187" s="1">
        <f>SUM(F185:F186)</f>
        <v>0</v>
      </c>
      <c r="G187" s="14">
        <f>F187*1.15</f>
        <v>0</v>
      </c>
      <c r="H187" s="24"/>
      <c r="I187" s="24">
        <f>G187+H187</f>
        <v>0</v>
      </c>
      <c r="J187" s="25"/>
      <c r="K187" s="24">
        <f>J187-G187-H187</f>
        <v>0</v>
      </c>
    </row>
    <row r="188" spans="1:11" ht="15" thickBot="1">
      <c r="A188" s="5" t="s">
        <v>129</v>
      </c>
      <c r="B188" s="5"/>
      <c r="C188" s="8"/>
      <c r="D188" s="15"/>
      <c r="E188" s="15"/>
      <c r="F188" s="5"/>
      <c r="G188" s="13"/>
      <c r="H188" s="26"/>
      <c r="I188" s="26"/>
      <c r="J188" s="13"/>
      <c r="K188" s="13"/>
    </row>
    <row r="189" spans="1:11" ht="15" thickTop="1">
      <c r="A189" s="41"/>
      <c r="B189" s="42" t="s">
        <v>36</v>
      </c>
      <c r="C189" s="43" t="s">
        <v>74</v>
      </c>
      <c r="D189" s="44" t="s">
        <v>22</v>
      </c>
      <c r="E189" s="44" t="s">
        <v>23</v>
      </c>
      <c r="F189" s="45">
        <v>1148</v>
      </c>
      <c r="G189" s="46"/>
      <c r="H189" s="46"/>
      <c r="I189" s="46"/>
      <c r="J189" s="46"/>
      <c r="K189" s="46"/>
    </row>
    <row r="190" spans="1:11" s="38" customFormat="1" ht="14.25">
      <c r="A190" s="32"/>
      <c r="B190" s="33"/>
      <c r="C190" s="34"/>
      <c r="D190" s="35"/>
      <c r="E190" s="35"/>
      <c r="F190" s="36"/>
      <c r="G190" s="37"/>
      <c r="H190" s="37"/>
      <c r="I190" s="37"/>
      <c r="J190" s="37"/>
      <c r="K190" s="37"/>
    </row>
    <row r="191" spans="1:11" ht="14.25">
      <c r="A191" s="6"/>
      <c r="B191" s="6"/>
      <c r="C191" s="9" t="s">
        <v>6</v>
      </c>
      <c r="D191" s="16"/>
      <c r="E191" s="16"/>
      <c r="F191" s="1">
        <f>SUM(F189:F190)</f>
        <v>1148</v>
      </c>
      <c r="G191" s="14">
        <f>F191*1.15</f>
        <v>1320.1999999999998</v>
      </c>
      <c r="H191" s="24">
        <v>20</v>
      </c>
      <c r="I191" s="24">
        <f>G191+H191</f>
        <v>1340.1999999999998</v>
      </c>
      <c r="J191" s="25">
        <v>1320</v>
      </c>
      <c r="K191" s="24">
        <f>J191-G191-H191</f>
        <v>-20.199999999999818</v>
      </c>
    </row>
    <row r="192" spans="1:11" ht="15" thickBot="1">
      <c r="A192" s="5" t="s">
        <v>130</v>
      </c>
      <c r="B192" s="5"/>
      <c r="C192" s="8"/>
      <c r="D192" s="15"/>
      <c r="E192" s="15"/>
      <c r="F192" s="5"/>
      <c r="G192" s="13"/>
      <c r="H192" s="26"/>
      <c r="I192" s="26"/>
      <c r="J192" s="13"/>
      <c r="K192" s="13"/>
    </row>
    <row r="193" spans="1:11" ht="15" thickTop="1">
      <c r="A193" s="41"/>
      <c r="B193" s="42" t="s">
        <v>36</v>
      </c>
      <c r="C193" s="43" t="s">
        <v>131</v>
      </c>
      <c r="D193" s="44" t="s">
        <v>132</v>
      </c>
      <c r="E193" s="44" t="s">
        <v>29</v>
      </c>
      <c r="F193" s="45">
        <v>1600</v>
      </c>
      <c r="G193" s="46"/>
      <c r="H193" s="46"/>
      <c r="I193" s="46"/>
      <c r="J193" s="46"/>
      <c r="K193" s="46"/>
    </row>
    <row r="194" spans="1:11" ht="14.25">
      <c r="A194" s="30"/>
      <c r="B194" s="18"/>
      <c r="C194" s="19"/>
      <c r="D194" s="20"/>
      <c r="E194" s="20"/>
      <c r="F194" s="21"/>
      <c r="G194" s="22"/>
      <c r="H194" s="22"/>
      <c r="I194" s="22"/>
      <c r="J194" s="22"/>
      <c r="K194" s="22"/>
    </row>
    <row r="195" spans="1:11" ht="14.25">
      <c r="A195" s="6"/>
      <c r="B195" s="6"/>
      <c r="C195" s="9" t="s">
        <v>6</v>
      </c>
      <c r="D195" s="16"/>
      <c r="E195" s="16"/>
      <c r="F195" s="1">
        <f>SUM(F193:F194)</f>
        <v>1600</v>
      </c>
      <c r="G195" s="14">
        <f>F195*1.15</f>
        <v>1839.9999999999998</v>
      </c>
      <c r="H195" s="24">
        <v>20</v>
      </c>
      <c r="I195" s="24">
        <f>G195+H195</f>
        <v>1859.9999999999998</v>
      </c>
      <c r="J195" s="25">
        <v>1840</v>
      </c>
      <c r="K195" s="24">
        <f>J195-G195-H195</f>
        <v>-19.999999999999773</v>
      </c>
    </row>
    <row r="196" spans="1:11" ht="15" thickBot="1">
      <c r="A196" s="5" t="s">
        <v>133</v>
      </c>
      <c r="B196" s="5"/>
      <c r="C196" s="8"/>
      <c r="D196" s="15"/>
      <c r="E196" s="15"/>
      <c r="F196" s="5"/>
      <c r="G196" s="13"/>
      <c r="H196" s="26"/>
      <c r="I196" s="26"/>
      <c r="J196" s="13"/>
      <c r="K196" s="13"/>
    </row>
    <row r="197" spans="1:11" ht="15" thickTop="1">
      <c r="A197" s="54" t="s">
        <v>134</v>
      </c>
      <c r="B197" s="55" t="s">
        <v>36</v>
      </c>
      <c r="C197" s="56" t="s">
        <v>135</v>
      </c>
      <c r="D197" s="57" t="s">
        <v>31</v>
      </c>
      <c r="E197" s="57" t="s">
        <v>19</v>
      </c>
      <c r="F197" s="58">
        <v>0</v>
      </c>
      <c r="G197" s="59"/>
      <c r="H197" s="59"/>
      <c r="I197" s="59"/>
      <c r="J197" s="59"/>
      <c r="K197" s="59"/>
    </row>
    <row r="198" spans="1:11" s="38" customFormat="1" ht="14.25">
      <c r="A198" s="70" t="s">
        <v>146</v>
      </c>
      <c r="B198" s="65" t="s">
        <v>36</v>
      </c>
      <c r="C198" s="66" t="s">
        <v>58</v>
      </c>
      <c r="D198" s="67" t="s">
        <v>31</v>
      </c>
      <c r="E198" s="67" t="s">
        <v>19</v>
      </c>
      <c r="F198" s="68">
        <v>1101</v>
      </c>
      <c r="G198" s="69"/>
      <c r="H198" s="69"/>
      <c r="I198" s="69"/>
      <c r="J198" s="69"/>
      <c r="K198" s="69"/>
    </row>
    <row r="199" spans="1:11" ht="14.25">
      <c r="A199" s="6"/>
      <c r="B199" s="6"/>
      <c r="C199" s="9" t="s">
        <v>6</v>
      </c>
      <c r="D199" s="16"/>
      <c r="E199" s="16"/>
      <c r="F199" s="1">
        <f>SUM(F197:F198)</f>
        <v>1101</v>
      </c>
      <c r="G199" s="14">
        <f>F199*1.15</f>
        <v>1266.1499999999999</v>
      </c>
      <c r="H199" s="24">
        <v>20</v>
      </c>
      <c r="I199" s="24">
        <f>G199+H199</f>
        <v>1286.1499999999999</v>
      </c>
      <c r="J199" s="25">
        <v>1350</v>
      </c>
      <c r="K199" s="24">
        <f>J199-G199-H199</f>
        <v>63.850000000000136</v>
      </c>
    </row>
    <row r="200" spans="1:11" ht="15" thickBot="1">
      <c r="A200" s="5" t="s">
        <v>136</v>
      </c>
      <c r="B200" s="5"/>
      <c r="C200" s="8"/>
      <c r="D200" s="15"/>
      <c r="E200" s="15"/>
      <c r="F200" s="5"/>
      <c r="G200" s="13"/>
      <c r="H200" s="26"/>
      <c r="I200" s="26"/>
      <c r="J200" s="13"/>
      <c r="K200" s="13"/>
    </row>
    <row r="201" spans="1:11" ht="15" thickTop="1">
      <c r="A201" s="41"/>
      <c r="B201" s="42" t="s">
        <v>105</v>
      </c>
      <c r="C201" s="43" t="s">
        <v>103</v>
      </c>
      <c r="D201" s="44" t="s">
        <v>22</v>
      </c>
      <c r="E201" s="44" t="s">
        <v>23</v>
      </c>
      <c r="F201" s="45">
        <v>890</v>
      </c>
      <c r="G201" s="46"/>
      <c r="H201" s="46"/>
      <c r="I201" s="46"/>
      <c r="J201" s="46"/>
      <c r="K201" s="46"/>
    </row>
    <row r="202" spans="1:11" s="39" customFormat="1" ht="14.25">
      <c r="A202" s="47"/>
      <c r="B202" s="42" t="s">
        <v>36</v>
      </c>
      <c r="C202" s="43" t="s">
        <v>137</v>
      </c>
      <c r="D202" s="44" t="s">
        <v>49</v>
      </c>
      <c r="E202" s="44" t="s">
        <v>23</v>
      </c>
      <c r="F202" s="45">
        <v>1058</v>
      </c>
      <c r="G202" s="46"/>
      <c r="H202" s="46"/>
      <c r="I202" s="46"/>
      <c r="J202" s="46"/>
      <c r="K202" s="46"/>
    </row>
    <row r="203" spans="1:11" ht="14.25">
      <c r="A203" s="6"/>
      <c r="B203" s="6"/>
      <c r="C203" s="9" t="s">
        <v>6</v>
      </c>
      <c r="D203" s="16"/>
      <c r="E203" s="16"/>
      <c r="F203" s="1">
        <f>SUM(F201:F202)</f>
        <v>1948</v>
      </c>
      <c r="G203" s="14">
        <f>F203*1.15</f>
        <v>2240.2</v>
      </c>
      <c r="H203" s="24">
        <v>40</v>
      </c>
      <c r="I203" s="24">
        <f>G203+H203</f>
        <v>2280.2</v>
      </c>
      <c r="J203" s="72">
        <v>2240</v>
      </c>
      <c r="K203" s="73">
        <f>J203-G203-H203</f>
        <v>-40.19999999999982</v>
      </c>
    </row>
    <row r="204" spans="1:11" ht="15" thickBot="1">
      <c r="A204" s="5" t="s">
        <v>147</v>
      </c>
      <c r="B204" s="5"/>
      <c r="C204" s="8"/>
      <c r="D204" s="15"/>
      <c r="E204" s="15"/>
      <c r="F204" s="5"/>
      <c r="G204" s="13"/>
      <c r="H204" s="26"/>
      <c r="I204" s="26"/>
      <c r="J204" s="13"/>
      <c r="K204" s="13"/>
    </row>
    <row r="205" spans="1:11" ht="15" thickTop="1">
      <c r="A205" s="41"/>
      <c r="B205" s="42" t="s">
        <v>36</v>
      </c>
      <c r="C205" s="43" t="s">
        <v>25</v>
      </c>
      <c r="D205" s="44" t="s">
        <v>138</v>
      </c>
      <c r="E205" s="44" t="s">
        <v>19</v>
      </c>
      <c r="F205" s="45">
        <v>1143</v>
      </c>
      <c r="G205" s="46"/>
      <c r="H205" s="46"/>
      <c r="I205" s="46"/>
      <c r="J205" s="46"/>
      <c r="K205" s="46"/>
    </row>
    <row r="206" spans="1:11" s="38" customFormat="1" ht="14.25">
      <c r="A206" s="32"/>
      <c r="B206" s="33"/>
      <c r="C206" s="34"/>
      <c r="D206" s="35"/>
      <c r="E206" s="35"/>
      <c r="F206" s="36"/>
      <c r="G206" s="37"/>
      <c r="H206" s="37"/>
      <c r="I206" s="37"/>
      <c r="J206" s="37"/>
      <c r="K206" s="37"/>
    </row>
    <row r="207" spans="1:11" ht="14.25">
      <c r="A207" s="6"/>
      <c r="B207" s="6"/>
      <c r="C207" s="9" t="s">
        <v>6</v>
      </c>
      <c r="D207" s="16"/>
      <c r="E207" s="16"/>
      <c r="F207" s="1">
        <f>SUM(F205:F206)</f>
        <v>1143</v>
      </c>
      <c r="G207" s="14">
        <f>F207*1.15</f>
        <v>1314.4499999999998</v>
      </c>
      <c r="H207" s="24">
        <v>20</v>
      </c>
      <c r="I207" s="24">
        <f>G207+H207</f>
        <v>1334.4499999999998</v>
      </c>
      <c r="J207" s="72">
        <v>1314</v>
      </c>
      <c r="K207" s="24">
        <f>J207-G207-H207</f>
        <v>-20.449999999999818</v>
      </c>
    </row>
    <row r="208" spans="1:11" ht="15" thickBot="1">
      <c r="A208" s="5" t="s">
        <v>140</v>
      </c>
      <c r="B208" s="5"/>
      <c r="C208" s="8"/>
      <c r="D208" s="15"/>
      <c r="E208" s="15"/>
      <c r="F208" s="5"/>
      <c r="G208" s="13"/>
      <c r="H208" s="26"/>
      <c r="I208" s="26"/>
      <c r="J208" s="13"/>
      <c r="K208" s="13"/>
    </row>
    <row r="209" spans="1:11" ht="15" thickTop="1">
      <c r="A209" s="41"/>
      <c r="B209" s="42" t="s">
        <v>36</v>
      </c>
      <c r="C209" s="43" t="s">
        <v>139</v>
      </c>
      <c r="D209" s="44" t="s">
        <v>22</v>
      </c>
      <c r="E209" s="44" t="s">
        <v>23</v>
      </c>
      <c r="F209" s="45">
        <v>1174</v>
      </c>
      <c r="G209" s="46"/>
      <c r="H209" s="46"/>
      <c r="I209" s="46"/>
      <c r="J209" s="46"/>
      <c r="K209" s="46"/>
    </row>
    <row r="210" spans="1:11" s="38" customFormat="1" ht="14.25">
      <c r="A210" s="32"/>
      <c r="B210" s="33"/>
      <c r="C210" s="34"/>
      <c r="D210" s="35"/>
      <c r="E210" s="35"/>
      <c r="F210" s="36"/>
      <c r="G210" s="37"/>
      <c r="H210" s="37"/>
      <c r="I210" s="37"/>
      <c r="J210" s="37"/>
      <c r="K210" s="37"/>
    </row>
    <row r="211" spans="1:11" ht="14.25">
      <c r="A211" s="6"/>
      <c r="B211" s="6"/>
      <c r="C211" s="9" t="s">
        <v>6</v>
      </c>
      <c r="D211" s="16"/>
      <c r="E211" s="16"/>
      <c r="F211" s="1">
        <f>SUM(F209:F210)</f>
        <v>1174</v>
      </c>
      <c r="G211" s="14">
        <f>F211*1.15</f>
        <v>1350.1</v>
      </c>
      <c r="H211" s="24">
        <v>20</v>
      </c>
      <c r="I211" s="24">
        <f>G211+H211</f>
        <v>1370.1</v>
      </c>
      <c r="J211" s="25">
        <v>1350</v>
      </c>
      <c r="K211" s="24">
        <f>J211-G211-H211</f>
        <v>-20.09999999999991</v>
      </c>
    </row>
    <row r="212" spans="1:11" ht="15" thickBot="1">
      <c r="A212" s="5" t="s">
        <v>141</v>
      </c>
      <c r="B212" s="5"/>
      <c r="C212" s="8"/>
      <c r="D212" s="15"/>
      <c r="E212" s="15"/>
      <c r="F212" s="5"/>
      <c r="G212" s="13"/>
      <c r="H212" s="26"/>
      <c r="I212" s="26"/>
      <c r="J212" s="13"/>
      <c r="K212" s="13"/>
    </row>
    <row r="213" spans="1:11" ht="15" thickTop="1">
      <c r="A213" s="41"/>
      <c r="B213" s="42" t="s">
        <v>36</v>
      </c>
      <c r="C213" s="43" t="s">
        <v>26</v>
      </c>
      <c r="D213" s="44" t="s">
        <v>22</v>
      </c>
      <c r="E213" s="44" t="s">
        <v>29</v>
      </c>
      <c r="F213" s="45">
        <v>1094</v>
      </c>
      <c r="G213" s="46"/>
      <c r="H213" s="46"/>
      <c r="I213" s="46"/>
      <c r="J213" s="46"/>
      <c r="K213" s="46"/>
    </row>
    <row r="214" spans="1:11" s="38" customFormat="1" ht="14.25">
      <c r="A214" s="32"/>
      <c r="B214" s="33"/>
      <c r="C214" s="34"/>
      <c r="D214" s="35"/>
      <c r="E214" s="35"/>
      <c r="F214" s="36"/>
      <c r="G214" s="37"/>
      <c r="H214" s="37"/>
      <c r="I214" s="37"/>
      <c r="J214" s="37"/>
      <c r="K214" s="37"/>
    </row>
    <row r="215" spans="1:11" ht="14.25">
      <c r="A215" s="6"/>
      <c r="B215" s="6"/>
      <c r="C215" s="9" t="s">
        <v>6</v>
      </c>
      <c r="D215" s="16"/>
      <c r="E215" s="16"/>
      <c r="F215" s="1">
        <f>SUM(F213:F214)</f>
        <v>1094</v>
      </c>
      <c r="G215" s="14">
        <f>F215*1.15</f>
        <v>1258.1</v>
      </c>
      <c r="H215" s="24">
        <v>20</v>
      </c>
      <c r="I215" s="24">
        <f>G215+H215</f>
        <v>1278.1</v>
      </c>
      <c r="J215" s="25">
        <v>1300</v>
      </c>
      <c r="K215" s="24">
        <f>J215-G215-H215</f>
        <v>21.90000000000009</v>
      </c>
    </row>
    <row r="216" spans="1:11" ht="15" thickBot="1">
      <c r="A216" s="5" t="s">
        <v>142</v>
      </c>
      <c r="B216" s="5"/>
      <c r="C216" s="8"/>
      <c r="D216" s="15"/>
      <c r="E216" s="15"/>
      <c r="F216" s="5"/>
      <c r="G216" s="13"/>
      <c r="H216" s="26"/>
      <c r="I216" s="26"/>
      <c r="J216" s="13"/>
      <c r="K216" s="13"/>
    </row>
    <row r="217" spans="1:11" ht="15" thickTop="1">
      <c r="A217" s="41"/>
      <c r="B217" s="42" t="s">
        <v>105</v>
      </c>
      <c r="C217" s="43" t="s">
        <v>100</v>
      </c>
      <c r="D217" s="44" t="s">
        <v>37</v>
      </c>
      <c r="E217" s="44" t="s">
        <v>29</v>
      </c>
      <c r="F217" s="45">
        <v>825</v>
      </c>
      <c r="G217" s="46"/>
      <c r="H217" s="46"/>
      <c r="I217" s="46"/>
      <c r="J217" s="46"/>
      <c r="K217" s="46"/>
    </row>
    <row r="218" spans="1:11" s="38" customFormat="1" ht="14.25">
      <c r="A218" s="32"/>
      <c r="B218" s="33"/>
      <c r="C218" s="34"/>
      <c r="D218" s="35"/>
      <c r="E218" s="35"/>
      <c r="F218" s="36"/>
      <c r="G218" s="37"/>
      <c r="H218" s="37"/>
      <c r="I218" s="37"/>
      <c r="J218" s="37"/>
      <c r="K218" s="37"/>
    </row>
    <row r="219" spans="1:11" ht="14.25">
      <c r="A219" s="6"/>
      <c r="B219" s="6"/>
      <c r="C219" s="9" t="s">
        <v>6</v>
      </c>
      <c r="D219" s="16"/>
      <c r="E219" s="16"/>
      <c r="F219" s="1">
        <f>SUM(F217:F218)</f>
        <v>825</v>
      </c>
      <c r="G219" s="14">
        <f>F219*1.15</f>
        <v>948.7499999999999</v>
      </c>
      <c r="H219" s="24">
        <v>20</v>
      </c>
      <c r="I219" s="24">
        <f>G219+H219</f>
        <v>968.7499999999999</v>
      </c>
      <c r="J219" s="25">
        <v>949</v>
      </c>
      <c r="K219" s="24">
        <f>J219-G219-H219</f>
        <v>-19.749999999999886</v>
      </c>
    </row>
    <row r="223" ht="14.25">
      <c r="F223" s="31"/>
    </row>
    <row r="225" ht="14.25">
      <c r="F225" s="31"/>
    </row>
    <row r="228" ht="14.25">
      <c r="F228" s="31"/>
    </row>
    <row r="231" spans="5:6" ht="14.25">
      <c r="E231" s="17" t="s">
        <v>145</v>
      </c>
      <c r="F231" s="31">
        <f>F3+F6+F7+F10+F14+F15+F18+F22+F26+F30+F34+F38+F39+F42+F47+F54+F55+F59+F63+F64+F65+F68+F72+F76+F80+F84+F85+F89+F93+F97+F102+F103+F106+F110+F115+F119+F121+F124+F128+F132+F136+F140+F144+F146+F149+F153+F157+F161+F162+F165+F169+F173+F178+F181+F189+F193+F201+F202+F205+F209+F213+F217</f>
        <v>68534</v>
      </c>
    </row>
  </sheetData>
  <sheetProtection/>
  <hyperlinks>
    <hyperlink ref="A105" r:id="rId1" display="Веснушк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29" t="s">
        <v>12</v>
      </c>
      <c r="E12">
        <v>31</v>
      </c>
      <c r="F12">
        <v>35315</v>
      </c>
    </row>
    <row r="13" spans="4:6" ht="14.25">
      <c r="D13" s="29" t="s">
        <v>13</v>
      </c>
      <c r="E13">
        <v>32</v>
      </c>
      <c r="F13">
        <v>31584</v>
      </c>
    </row>
    <row r="14" spans="4:6" ht="14.25">
      <c r="D14" s="29" t="s">
        <v>14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7"/>
      <c r="E22" s="28"/>
    </row>
    <row r="23" spans="4:5" ht="14.25">
      <c r="D23" s="27"/>
      <c r="E23" s="28"/>
    </row>
    <row r="24" spans="4:5" ht="14.25">
      <c r="D24" s="4"/>
      <c r="E24" s="4"/>
    </row>
    <row r="25" spans="4:5" ht="14.25">
      <c r="D25" s="4"/>
      <c r="E25" s="31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2013-01-15T04:46:33Z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