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<sst xmlns="http://schemas.openxmlformats.org/spreadsheetml/2006/main" count="503" uniqueCount="130">
  <si>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</si>
  <si>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</si>
  <si>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</si>
  <si>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</si>
  <si>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</si>
  <si>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</si>
  <si>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</si>
  <si>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</si>
  <si>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</si>
  <si>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</si>
  <si>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</si>
  <si>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</si>
  <si>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</si>
  <si>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</si>
  <si>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</si>
  <si>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</si>
  <si>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</si>
  <si>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</si>
  <si>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</si>
  <si>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</si>
  <si>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</si>
  <si>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</si>
  <si>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</si>
  <si>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</si>
  <si>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</si>
  <si>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</si>
  <si>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</si>
  <si>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</si>
  <si>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</si>
  <si>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</si>
  <si>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</si>
  <si>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</si>
  <si>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</si>
  <si>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</si>
  <si>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</si>
  <si>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</si>
  <si>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</si>
  <si>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</si>
  <si>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</si>
  <si>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</si>
  <si>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</si>
  <si>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</si>
  <si>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</si>
  <si>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</si>
  <si>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</si>
  <si>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</si>
  <si>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</si>
  <si>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</si>
  <si>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</si>
  <si>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</si>
  <si>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</si>
  <si>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</si>
  <si>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</si>
  <si>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</si>
  <si>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</si>
  <si>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</si>
  <si>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</si>
  <si>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</si>
  <si>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</si>
  <si>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</si>
  <si>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</si>
  <si>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</si>
  <si>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</si>
  <si>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</si>
  <si>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</si>
  <si>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</si>
  <si>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</si>
  <si>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</si>
  <si>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</si>
  <si>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</si>
  <si>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</si>
  <si>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</si>
  <si>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</si>
  <si>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</si>
  <si>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</si>
  <si>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</si>
  <si>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</si>
  <si>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</si>
  <si>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</si>
  <si>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</si>
  <si>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</si>
  <si>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</si>
  <si>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</si>
  <si>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</si>
  <si>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</si>
  <si>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</si>
  <si>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</si>
  <si>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</si>
  <si>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</si>
  <si>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</si>
  <si>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</si>
  <si>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</si>
  <si>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</si>
  <si>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</si>
  <si>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</si>
  <si>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</si>
  <si>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</si>
  <si>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</si>
  <si>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</si>
  <si>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</si>
  <si>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</si>
  <si>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</si>
  <si>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</si>
  <si>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</si>
  <si>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</si>
  <si>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</si>
  <si>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</si>
  <si>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</si>
  <si>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</si>
  <si>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</si>
  <si>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</si>
  <si>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</si>
  <si>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</si>
  <si>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</si>
  <si>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</si>
  <si>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</si>
  <si>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</si>
  <si>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</si>
  <si>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</si>
  <si>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</si>
  <si>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</si>
  <si>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</si>
  <si>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</si>
  <si>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</si>
  <si>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</si>
  <si>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</si>
  <si>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</si>
  <si>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</si>
  <si>
    <t>VALOURA Blue</t>
  </si>
  <si>
    <t>La Femme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</si>
</sst>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  <xf numFmtId="6" fontId="0" fillId="0" borderId="0" xfId="0" applyNumberFormat="1" applyFill="1" applyBorder="1" applyAlignment="1">
      <alignment/>
    </xf>
    <xf numFmtId="6" fontId="23" fillId="0" borderId="0" xfId="0" applyNumberFormat="1" applyFont="1" applyFill="1" applyBorder="1" applyAlignment="1">
      <alignment/>
    </xf>
    <xf numFmtId="6" fontId="2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59;&#1089;&#1087;&#1077;&#1096;&#1085;@&#1103;" TargetMode="External" /><Relationship Id="rId3" Type="http://schemas.openxmlformats.org/officeDocument/2006/relationships/hyperlink" Target="mailto:Milenka@2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85" zoomScaleNormal="85" zoomScalePageLayoutView="0" workbookViewId="0" topLeftCell="A1">
      <pane ySplit="1" topLeftCell="A133" activePane="bottomLeft" state="frozen"/>
      <selection pane="topLeft" activeCell="A1" sqref="A1"/>
      <selection pane="bottomLeft" activeCell="I113" sqref="I11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>
        <v>17</v>
      </c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>
        <v>17</v>
      </c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>
        <v>17</v>
      </c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>
        <v>17</v>
      </c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>
        <v>17</v>
      </c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SUM(H3:H7)</f>
        <v>85</v>
      </c>
      <c r="I9" s="25">
        <f>G9+H9</f>
        <v>5470</v>
      </c>
      <c r="J9" s="26"/>
      <c r="K9" s="25">
        <f>J9-G9-H9</f>
        <v>-5470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>
        <v>17</v>
      </c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>
        <v>17</v>
      </c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>
        <v>17</v>
      </c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>
        <v>17</v>
      </c>
      <c r="I14" s="53"/>
      <c r="J14" s="53"/>
      <c r="K14" s="53"/>
    </row>
    <row r="15" spans="1:11" s="57" customFormat="1" ht="14.25">
      <c r="A15" s="48" t="s">
        <v>122</v>
      </c>
      <c r="B15" s="49" t="s">
        <v>13</v>
      </c>
      <c r="C15" s="50" t="s">
        <v>25</v>
      </c>
      <c r="D15" s="51" t="s">
        <v>28</v>
      </c>
      <c r="E15" s="51" t="s">
        <v>16</v>
      </c>
      <c r="F15" s="52">
        <v>1326</v>
      </c>
      <c r="G15" s="53"/>
      <c r="H15" s="53">
        <v>17</v>
      </c>
      <c r="I15" s="53"/>
      <c r="J15" s="53"/>
      <c r="K15" s="53"/>
    </row>
    <row r="16" spans="1:11" s="57" customFormat="1" ht="14.25">
      <c r="A16" s="48" t="s">
        <v>122</v>
      </c>
      <c r="B16" s="49" t="s">
        <v>14</v>
      </c>
      <c r="C16" s="50" t="s">
        <v>68</v>
      </c>
      <c r="D16" s="51" t="s">
        <v>28</v>
      </c>
      <c r="E16" s="51" t="s">
        <v>18</v>
      </c>
      <c r="F16" s="52">
        <v>958</v>
      </c>
      <c r="G16" s="53"/>
      <c r="H16" s="53">
        <v>17</v>
      </c>
      <c r="I16" s="53"/>
      <c r="J16" s="53"/>
      <c r="K16" s="53"/>
    </row>
    <row r="17" spans="1:11" s="57" customFormat="1" ht="14.25">
      <c r="A17" s="48" t="s">
        <v>122</v>
      </c>
      <c r="B17" s="49" t="s">
        <v>14</v>
      </c>
      <c r="C17" s="50" t="s">
        <v>128</v>
      </c>
      <c r="D17" s="51" t="s">
        <v>103</v>
      </c>
      <c r="E17" s="51" t="s">
        <v>18</v>
      </c>
      <c r="F17" s="52">
        <v>1021</v>
      </c>
      <c r="G17" s="53"/>
      <c r="H17" s="53">
        <v>17</v>
      </c>
      <c r="I17" s="53"/>
      <c r="J17" s="53"/>
      <c r="K17" s="53"/>
    </row>
    <row r="18" spans="1:11" s="57" customFormat="1" ht="14.25">
      <c r="A18" s="48" t="s">
        <v>122</v>
      </c>
      <c r="B18" s="49" t="s">
        <v>13</v>
      </c>
      <c r="C18" s="50" t="s">
        <v>74</v>
      </c>
      <c r="D18" s="51" t="s">
        <v>103</v>
      </c>
      <c r="E18" s="51" t="s">
        <v>18</v>
      </c>
      <c r="F18" s="52">
        <v>1229</v>
      </c>
      <c r="G18" s="53"/>
      <c r="H18" s="53">
        <v>17</v>
      </c>
      <c r="I18" s="53"/>
      <c r="J18" s="53"/>
      <c r="K18" s="53"/>
    </row>
    <row r="19" spans="1:11" ht="14.25">
      <c r="A19" s="6"/>
      <c r="B19" s="6"/>
      <c r="C19" s="9" t="s">
        <v>6</v>
      </c>
      <c r="D19" s="16"/>
      <c r="E19" s="16"/>
      <c r="F19" s="1">
        <f>SUM(F11:F18)</f>
        <v>9365</v>
      </c>
      <c r="G19" s="28">
        <f>F19</f>
        <v>9365</v>
      </c>
      <c r="H19" s="25">
        <f>SUM(H11:H18)</f>
        <v>136</v>
      </c>
      <c r="I19" s="25">
        <f>G19+H19</f>
        <v>9501</v>
      </c>
      <c r="J19" s="26"/>
      <c r="K19" s="25">
        <f>J19-G19-H19</f>
        <v>-9501</v>
      </c>
    </row>
    <row r="20" spans="1:11" s="4" customFormat="1" ht="15" thickBot="1">
      <c r="A20" s="5" t="s">
        <v>119</v>
      </c>
      <c r="B20" s="5"/>
      <c r="C20" s="8"/>
      <c r="D20" s="15"/>
      <c r="E20" s="15"/>
      <c r="F20" s="5"/>
      <c r="G20" s="13"/>
      <c r="H20" s="27"/>
      <c r="I20" s="27"/>
      <c r="J20" s="13"/>
      <c r="K20" s="13"/>
    </row>
    <row r="21" spans="1:11" s="4" customFormat="1" ht="15" thickTop="1">
      <c r="A21" s="48"/>
      <c r="B21" s="49" t="s">
        <v>13</v>
      </c>
      <c r="C21" s="50" t="s">
        <v>87</v>
      </c>
      <c r="D21" s="51" t="s">
        <v>17</v>
      </c>
      <c r="E21" s="51" t="s">
        <v>29</v>
      </c>
      <c r="F21" s="52">
        <v>1084</v>
      </c>
      <c r="G21" s="53"/>
      <c r="H21" s="53">
        <v>17</v>
      </c>
      <c r="I21" s="53"/>
      <c r="J21" s="53"/>
      <c r="K21" s="53"/>
    </row>
    <row r="22" spans="1:11" s="4" customFormat="1" ht="14.25">
      <c r="A22" s="32" t="s">
        <v>125</v>
      </c>
      <c r="B22" s="18" t="s">
        <v>14</v>
      </c>
      <c r="C22" s="19" t="s">
        <v>120</v>
      </c>
      <c r="D22" s="20" t="s">
        <v>34</v>
      </c>
      <c r="E22" s="20" t="s">
        <v>29</v>
      </c>
      <c r="F22" s="21">
        <v>0</v>
      </c>
      <c r="G22" s="22"/>
      <c r="H22" s="22"/>
      <c r="I22" s="22"/>
      <c r="J22" s="22"/>
      <c r="K22" s="22"/>
    </row>
    <row r="23" spans="1:11" s="4" customFormat="1" ht="14.25">
      <c r="A23" s="48"/>
      <c r="B23" s="49" t="s">
        <v>13</v>
      </c>
      <c r="C23" s="50" t="s">
        <v>93</v>
      </c>
      <c r="D23" s="51" t="s">
        <v>34</v>
      </c>
      <c r="E23" s="51" t="s">
        <v>29</v>
      </c>
      <c r="F23" s="52">
        <v>1084</v>
      </c>
      <c r="G23" s="53"/>
      <c r="H23" s="53">
        <v>17</v>
      </c>
      <c r="I23" s="53"/>
      <c r="J23" s="53"/>
      <c r="K23" s="53"/>
    </row>
    <row r="24" spans="1:11" s="4" customFormat="1" ht="14.25">
      <c r="A24" s="6"/>
      <c r="B24" s="6"/>
      <c r="C24" s="9" t="s">
        <v>6</v>
      </c>
      <c r="D24" s="16"/>
      <c r="E24" s="16"/>
      <c r="F24" s="1">
        <f>SUM(F21:F23)</f>
        <v>2168</v>
      </c>
      <c r="G24" s="28">
        <f>F24</f>
        <v>2168</v>
      </c>
      <c r="H24" s="25">
        <f>SUM(H21:H23)</f>
        <v>34</v>
      </c>
      <c r="I24" s="25">
        <f>G24+H24</f>
        <v>2202</v>
      </c>
      <c r="J24" s="26">
        <v>2168</v>
      </c>
      <c r="K24" s="25">
        <f>J24-G24-H24</f>
        <v>-34</v>
      </c>
    </row>
    <row r="25" spans="1:11" ht="15" thickBot="1">
      <c r="A25" s="5" t="s">
        <v>26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13</v>
      </c>
      <c r="C26" s="50" t="s">
        <v>27</v>
      </c>
      <c r="D26" s="51" t="s">
        <v>28</v>
      </c>
      <c r="E26" s="51" t="s">
        <v>29</v>
      </c>
      <c r="F26" s="52">
        <v>987</v>
      </c>
      <c r="G26" s="53"/>
      <c r="H26" s="53">
        <v>17</v>
      </c>
      <c r="I26" s="53"/>
      <c r="J26" s="53"/>
      <c r="K26" s="53"/>
    </row>
    <row r="27" spans="1:11" ht="14.25">
      <c r="A27" s="48"/>
      <c r="B27" s="49" t="s">
        <v>14</v>
      </c>
      <c r="C27" s="50" t="s">
        <v>113</v>
      </c>
      <c r="D27" s="51" t="s">
        <v>17</v>
      </c>
      <c r="E27" s="51" t="s">
        <v>29</v>
      </c>
      <c r="F27" s="52">
        <v>1023</v>
      </c>
      <c r="G27" s="53"/>
      <c r="H27" s="53">
        <v>17</v>
      </c>
      <c r="I27" s="53"/>
      <c r="J27" s="53"/>
      <c r="K27" s="53"/>
    </row>
    <row r="28" spans="1:11" ht="14.25">
      <c r="A28" s="6"/>
      <c r="B28" s="6"/>
      <c r="C28" s="9" t="s">
        <v>6</v>
      </c>
      <c r="D28" s="16"/>
      <c r="E28" s="16"/>
      <c r="F28" s="1">
        <f>SUM(F26:F27)</f>
        <v>2010</v>
      </c>
      <c r="G28" s="14">
        <f>F28*1.15</f>
        <v>2311.5</v>
      </c>
      <c r="H28" s="25">
        <f>SUM(H26:H27)</f>
        <v>34</v>
      </c>
      <c r="I28" s="25">
        <f>G28+H28</f>
        <v>2345.5</v>
      </c>
      <c r="J28" s="26">
        <v>2312</v>
      </c>
      <c r="K28" s="25">
        <f>J28-G28-H28</f>
        <v>-33.5</v>
      </c>
    </row>
    <row r="29" spans="1:11" ht="15" thickBot="1">
      <c r="A29" s="5" t="s">
        <v>30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14</v>
      </c>
      <c r="C30" s="50" t="s">
        <v>31</v>
      </c>
      <c r="D30" s="51" t="s">
        <v>28</v>
      </c>
      <c r="E30" s="51" t="s">
        <v>29</v>
      </c>
      <c r="F30" s="52">
        <v>960</v>
      </c>
      <c r="G30" s="53"/>
      <c r="H30" s="53">
        <v>17</v>
      </c>
      <c r="I30" s="53"/>
      <c r="J30" s="53"/>
      <c r="K30" s="53"/>
    </row>
    <row r="31" spans="1:11" ht="14.25">
      <c r="A31" s="32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960</v>
      </c>
      <c r="G32" s="14">
        <f>F32*1.15</f>
        <v>1104</v>
      </c>
      <c r="H32" s="25">
        <f>SUM(H30:H31)</f>
        <v>17</v>
      </c>
      <c r="I32" s="25">
        <f>G32+H32</f>
        <v>1121</v>
      </c>
      <c r="J32" s="26">
        <v>1104</v>
      </c>
      <c r="K32" s="25">
        <f>J32-G32-H32</f>
        <v>-17</v>
      </c>
    </row>
    <row r="33" spans="1:11" ht="15" thickBot="1">
      <c r="A33" s="41" t="s">
        <v>32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48"/>
      <c r="B34" s="49" t="s">
        <v>13</v>
      </c>
      <c r="C34" s="50" t="s">
        <v>33</v>
      </c>
      <c r="D34" s="51" t="s">
        <v>34</v>
      </c>
      <c r="E34" s="51" t="s">
        <v>16</v>
      </c>
      <c r="F34" s="52">
        <v>1299</v>
      </c>
      <c r="G34" s="53"/>
      <c r="H34" s="53">
        <v>17</v>
      </c>
      <c r="I34" s="53"/>
      <c r="J34" s="53"/>
      <c r="K34" s="53"/>
    </row>
    <row r="35" spans="1:11" s="4" customFormat="1" ht="14.25">
      <c r="A35" s="48"/>
      <c r="B35" s="49" t="s">
        <v>14</v>
      </c>
      <c r="C35" s="50" t="s">
        <v>36</v>
      </c>
      <c r="D35" s="51" t="s">
        <v>37</v>
      </c>
      <c r="E35" s="51" t="s">
        <v>18</v>
      </c>
      <c r="F35" s="52">
        <v>999</v>
      </c>
      <c r="G35" s="53"/>
      <c r="H35" s="53">
        <v>17</v>
      </c>
      <c r="I35" s="53"/>
      <c r="J35" s="53"/>
      <c r="K35" s="53"/>
    </row>
    <row r="36" spans="1:11" ht="14.25">
      <c r="A36" s="48"/>
      <c r="B36" s="49" t="s">
        <v>13</v>
      </c>
      <c r="C36" s="50" t="s">
        <v>38</v>
      </c>
      <c r="D36" s="51" t="s">
        <v>37</v>
      </c>
      <c r="E36" s="51" t="s">
        <v>18</v>
      </c>
      <c r="F36" s="52">
        <v>987</v>
      </c>
      <c r="G36" s="53"/>
      <c r="H36" s="53">
        <v>17</v>
      </c>
      <c r="I36" s="53"/>
      <c r="J36" s="53"/>
      <c r="K36" s="53"/>
    </row>
    <row r="37" spans="1:11" ht="14.25">
      <c r="A37" s="6"/>
      <c r="B37" s="6"/>
      <c r="C37" s="9" t="s">
        <v>6</v>
      </c>
      <c r="D37" s="16"/>
      <c r="E37" s="16"/>
      <c r="F37" s="1">
        <f>SUM(F34:F36)</f>
        <v>3285</v>
      </c>
      <c r="G37" s="14">
        <f>F37*1.15</f>
        <v>3777.7499999999995</v>
      </c>
      <c r="H37" s="25">
        <f>SUM(H34:H36)</f>
        <v>51</v>
      </c>
      <c r="I37" s="25">
        <f>G37+H37</f>
        <v>3828.7499999999995</v>
      </c>
      <c r="J37" s="58">
        <v>3778</v>
      </c>
      <c r="K37" s="25">
        <f>J37-G37-H37</f>
        <v>-50.749999999999545</v>
      </c>
    </row>
    <row r="38" spans="1:11" ht="15" thickBot="1">
      <c r="A38" s="5" t="s">
        <v>39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36</v>
      </c>
      <c r="D39" s="51" t="s">
        <v>37</v>
      </c>
      <c r="E39" s="51" t="s">
        <v>16</v>
      </c>
      <c r="F39" s="52">
        <v>999</v>
      </c>
      <c r="G39" s="53"/>
      <c r="H39" s="53">
        <v>17</v>
      </c>
      <c r="I39" s="53"/>
      <c r="J39" s="53"/>
      <c r="K39" s="53"/>
    </row>
    <row r="40" spans="1:11" ht="14.25">
      <c r="A40" s="32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999</v>
      </c>
      <c r="G41" s="14">
        <f>F41*1.15</f>
        <v>1148.85</v>
      </c>
      <c r="H41" s="25">
        <f>SUM(H39:H40)</f>
        <v>17</v>
      </c>
      <c r="I41" s="25">
        <f>G41+H41</f>
        <v>1165.85</v>
      </c>
      <c r="J41" s="26">
        <v>1150</v>
      </c>
      <c r="K41" s="25">
        <f>J41-G41-H41</f>
        <v>-15.849999999999909</v>
      </c>
    </row>
    <row r="42" spans="1:11" ht="15" thickBot="1">
      <c r="A42" s="41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82</v>
      </c>
      <c r="D43" s="51" t="s">
        <v>17</v>
      </c>
      <c r="E43" s="51" t="s">
        <v>16</v>
      </c>
      <c r="F43" s="52">
        <v>1023</v>
      </c>
      <c r="G43" s="53"/>
      <c r="H43" s="53">
        <v>17</v>
      </c>
      <c r="I43" s="53"/>
      <c r="J43" s="53"/>
      <c r="K43" s="53"/>
    </row>
    <row r="44" spans="1:11" s="40" customFormat="1" ht="14.25">
      <c r="A44" s="34"/>
      <c r="B44" s="35"/>
      <c r="C44" s="36"/>
      <c r="D44" s="37"/>
      <c r="E44" s="37"/>
      <c r="F44" s="38"/>
      <c r="G44" s="39"/>
      <c r="H44" s="39"/>
      <c r="I44" s="39"/>
      <c r="J44" s="39"/>
      <c r="K44" s="39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1023</v>
      </c>
      <c r="G45" s="14">
        <f>F45*1.15</f>
        <v>1176.4499999999998</v>
      </c>
      <c r="H45" s="25">
        <f>SUM(H43:H44)</f>
        <v>17</v>
      </c>
      <c r="I45" s="25">
        <f>G45+H45</f>
        <v>1193.4499999999998</v>
      </c>
      <c r="J45" s="26">
        <v>1176</v>
      </c>
      <c r="K45" s="25">
        <f>J45-G45-H45</f>
        <v>-17.449999999999818</v>
      </c>
    </row>
    <row r="46" spans="1:11" ht="15" thickBot="1">
      <c r="A46" s="5" t="s">
        <v>43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44</v>
      </c>
      <c r="D47" s="51" t="s">
        <v>17</v>
      </c>
      <c r="E47" s="51" t="s">
        <v>29</v>
      </c>
      <c r="F47" s="52">
        <v>995</v>
      </c>
      <c r="G47" s="53"/>
      <c r="H47" s="53">
        <v>17</v>
      </c>
      <c r="I47" s="53"/>
      <c r="J47" s="53"/>
      <c r="K47" s="53"/>
    </row>
    <row r="48" spans="1:11" ht="14.25">
      <c r="A48" s="32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995</v>
      </c>
      <c r="G49" s="14">
        <f>F49*1.15</f>
        <v>1144.25</v>
      </c>
      <c r="H49" s="25">
        <f>SUM(H47:H48)</f>
        <v>17</v>
      </c>
      <c r="I49" s="25">
        <f>G49+H49</f>
        <v>1161.25</v>
      </c>
      <c r="J49" s="26">
        <v>1144</v>
      </c>
      <c r="K49" s="25">
        <f>J49-G49-H49</f>
        <v>-17.25</v>
      </c>
    </row>
    <row r="50" spans="1:11" ht="15" thickBot="1">
      <c r="A50" s="5" t="s">
        <v>45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14</v>
      </c>
      <c r="C51" s="50" t="s">
        <v>46</v>
      </c>
      <c r="D51" s="51" t="s">
        <v>17</v>
      </c>
      <c r="E51" s="51" t="s">
        <v>16</v>
      </c>
      <c r="F51" s="52">
        <v>960</v>
      </c>
      <c r="G51" s="53"/>
      <c r="H51" s="53">
        <v>17</v>
      </c>
      <c r="I51" s="53"/>
      <c r="J51" s="53"/>
      <c r="K51" s="53"/>
    </row>
    <row r="52" spans="1:11" s="40" customFormat="1" ht="14.25">
      <c r="A52" s="34"/>
      <c r="B52" s="35"/>
      <c r="C52" s="36"/>
      <c r="D52" s="37"/>
      <c r="E52" s="37"/>
      <c r="F52" s="38"/>
      <c r="G52" s="39"/>
      <c r="H52" s="39"/>
      <c r="I52" s="39"/>
      <c r="J52" s="39"/>
      <c r="K52" s="39"/>
    </row>
    <row r="53" spans="1:11" ht="14.25">
      <c r="A53" s="6"/>
      <c r="B53" s="6"/>
      <c r="C53" s="9" t="s">
        <v>6</v>
      </c>
      <c r="D53" s="16"/>
      <c r="E53" s="16"/>
      <c r="F53" s="1">
        <f>SUM(F51:F52)</f>
        <v>960</v>
      </c>
      <c r="G53" s="14">
        <f>F53*1.15</f>
        <v>1104</v>
      </c>
      <c r="H53" s="25">
        <f>SUM(H51:H52)</f>
        <v>17</v>
      </c>
      <c r="I53" s="25">
        <f>G53+H53</f>
        <v>1121</v>
      </c>
      <c r="J53" s="26">
        <v>1104</v>
      </c>
      <c r="K53" s="25">
        <f>J53-G53-H53</f>
        <v>-17</v>
      </c>
    </row>
    <row r="54" spans="1:11" ht="15" thickBot="1">
      <c r="A54" s="5" t="s">
        <v>47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48</v>
      </c>
      <c r="D55" s="51" t="s">
        <v>17</v>
      </c>
      <c r="E55" s="51" t="s">
        <v>18</v>
      </c>
      <c r="F55" s="52">
        <v>1299</v>
      </c>
      <c r="G55" s="53"/>
      <c r="H55" s="53">
        <v>17</v>
      </c>
      <c r="I55" s="53"/>
      <c r="J55" s="53"/>
      <c r="K55" s="53"/>
    </row>
    <row r="56" spans="1:11" ht="14.25">
      <c r="A56" s="32"/>
      <c r="B56" s="18"/>
      <c r="C56" s="19"/>
      <c r="D56" s="20"/>
      <c r="E56" s="20"/>
      <c r="F56" s="21"/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SUM(F55:F56)</f>
        <v>1299</v>
      </c>
      <c r="G57" s="14">
        <f>F57*1.15</f>
        <v>1493.85</v>
      </c>
      <c r="H57" s="25">
        <f>SUM(H55:H56)</f>
        <v>17</v>
      </c>
      <c r="I57" s="25">
        <f>G57+H57</f>
        <v>1510.85</v>
      </c>
      <c r="J57" s="58">
        <v>1500</v>
      </c>
      <c r="K57" s="25">
        <f>J57-G57-H57</f>
        <v>-10.849999999999909</v>
      </c>
    </row>
    <row r="58" spans="1:11" ht="15" thickBot="1">
      <c r="A58" s="41" t="s">
        <v>49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33</v>
      </c>
      <c r="D59" s="51" t="s">
        <v>34</v>
      </c>
      <c r="E59" s="51" t="s">
        <v>16</v>
      </c>
      <c r="F59" s="52">
        <v>1299</v>
      </c>
      <c r="G59" s="53"/>
      <c r="H59" s="53">
        <v>17</v>
      </c>
      <c r="I59" s="53"/>
      <c r="J59" s="53"/>
      <c r="K59" s="53"/>
    </row>
    <row r="60" spans="1:11" s="40" customFormat="1" ht="14.25">
      <c r="A60" s="54"/>
      <c r="B60" s="49" t="s">
        <v>14</v>
      </c>
      <c r="C60" s="50" t="s">
        <v>68</v>
      </c>
      <c r="D60" s="51" t="s">
        <v>34</v>
      </c>
      <c r="E60" s="51" t="s">
        <v>16</v>
      </c>
      <c r="F60" s="52">
        <v>958</v>
      </c>
      <c r="G60" s="55"/>
      <c r="H60" s="53">
        <v>17</v>
      </c>
      <c r="I60" s="55"/>
      <c r="J60" s="55"/>
      <c r="K60" s="55"/>
    </row>
    <row r="61" spans="1:11" ht="14.25">
      <c r="A61" s="6"/>
      <c r="B61" s="6"/>
      <c r="C61" s="9" t="s">
        <v>6</v>
      </c>
      <c r="D61" s="16"/>
      <c r="E61" s="16"/>
      <c r="F61" s="1">
        <f>SUM(F59:F60)</f>
        <v>2257</v>
      </c>
      <c r="G61" s="14">
        <f>F61*1.15</f>
        <v>2595.5499999999997</v>
      </c>
      <c r="H61" s="25">
        <f>SUM(H59:H60)</f>
        <v>34</v>
      </c>
      <c r="I61" s="25">
        <f>G61+H61</f>
        <v>2629.5499999999997</v>
      </c>
      <c r="J61" s="26">
        <v>2596</v>
      </c>
      <c r="K61" s="25">
        <f>J61-G61-H61</f>
        <v>-33.54999999999973</v>
      </c>
    </row>
    <row r="62" spans="1:11" ht="15" thickBot="1">
      <c r="A62" s="5" t="s">
        <v>50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51</v>
      </c>
      <c r="D63" s="51" t="s">
        <v>17</v>
      </c>
      <c r="E63" s="51" t="s">
        <v>16</v>
      </c>
      <c r="F63" s="52">
        <v>1326</v>
      </c>
      <c r="G63" s="53"/>
      <c r="H63" s="53">
        <v>17</v>
      </c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17</v>
      </c>
      <c r="I65" s="25">
        <f>G65+H65</f>
        <v>1541.8999999999999</v>
      </c>
      <c r="J65" s="26">
        <v>1525</v>
      </c>
      <c r="K65" s="25">
        <f>J65-G65-H65</f>
        <v>-16.899999999999864</v>
      </c>
    </row>
    <row r="66" spans="1:11" ht="15" thickBot="1">
      <c r="A66" s="5" t="s">
        <v>53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54</v>
      </c>
      <c r="D67" s="51" t="s">
        <v>17</v>
      </c>
      <c r="E67" s="51" t="s">
        <v>16</v>
      </c>
      <c r="F67" s="52">
        <v>1326</v>
      </c>
      <c r="G67" s="53"/>
      <c r="H67" s="53">
        <v>17</v>
      </c>
      <c r="I67" s="53"/>
      <c r="J67" s="53"/>
      <c r="K67" s="53"/>
    </row>
    <row r="68" spans="1:11" s="40" customFormat="1" ht="14.25">
      <c r="A68" s="34"/>
      <c r="B68" s="35"/>
      <c r="C68" s="36"/>
      <c r="D68" s="37"/>
      <c r="E68" s="37"/>
      <c r="F68" s="38"/>
      <c r="G68" s="39"/>
      <c r="H68" s="39"/>
      <c r="I68" s="39"/>
      <c r="J68" s="39"/>
      <c r="K68" s="39"/>
    </row>
    <row r="69" spans="1:11" ht="14.25">
      <c r="A69" s="6"/>
      <c r="B69" s="6"/>
      <c r="C69" s="9" t="s">
        <v>6</v>
      </c>
      <c r="D69" s="16"/>
      <c r="E69" s="16"/>
      <c r="F69" s="1">
        <f>SUM(F67:F68)</f>
        <v>1326</v>
      </c>
      <c r="G69" s="14">
        <f>F69*1.15</f>
        <v>1524.8999999999999</v>
      </c>
      <c r="H69" s="25">
        <f>SUM(H67:H68)</f>
        <v>17</v>
      </c>
      <c r="I69" s="25">
        <f>G69+H69</f>
        <v>1541.8999999999999</v>
      </c>
      <c r="J69" s="26">
        <v>1525</v>
      </c>
      <c r="K69" s="25">
        <f>J69-G69-H69</f>
        <v>-16.899999999999864</v>
      </c>
    </row>
    <row r="70" spans="1:11" ht="15" thickBot="1">
      <c r="A70" s="5" t="s">
        <v>55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56</v>
      </c>
      <c r="D71" s="51" t="s">
        <v>34</v>
      </c>
      <c r="E71" s="51" t="s">
        <v>16</v>
      </c>
      <c r="F71" s="52">
        <v>1277</v>
      </c>
      <c r="G71" s="53"/>
      <c r="H71" s="53">
        <v>17</v>
      </c>
      <c r="I71" s="53"/>
      <c r="J71" s="53"/>
      <c r="K71" s="53"/>
    </row>
    <row r="72" spans="1:11" ht="14.25">
      <c r="A72" s="48"/>
      <c r="B72" s="49" t="s">
        <v>13</v>
      </c>
      <c r="C72" s="50" t="s">
        <v>33</v>
      </c>
      <c r="D72" s="51" t="s">
        <v>34</v>
      </c>
      <c r="E72" s="51" t="s">
        <v>16</v>
      </c>
      <c r="F72" s="52">
        <v>1299</v>
      </c>
      <c r="G72" s="53"/>
      <c r="H72" s="53">
        <v>17</v>
      </c>
      <c r="I72" s="53"/>
      <c r="J72" s="53"/>
      <c r="K72" s="53"/>
    </row>
    <row r="73" spans="1:11" ht="14.25">
      <c r="A73" s="6"/>
      <c r="B73" s="6"/>
      <c r="C73" s="9" t="s">
        <v>6</v>
      </c>
      <c r="D73" s="16"/>
      <c r="E73" s="16"/>
      <c r="F73" s="1">
        <f>SUM(F71:F72)</f>
        <v>2576</v>
      </c>
      <c r="G73" s="14">
        <f>F73*1.15</f>
        <v>2962.3999999999996</v>
      </c>
      <c r="H73" s="25">
        <f>SUM(H71:H72)</f>
        <v>34</v>
      </c>
      <c r="I73" s="25">
        <f>G73+H73</f>
        <v>2996.3999999999996</v>
      </c>
      <c r="J73" s="26">
        <v>2962</v>
      </c>
      <c r="K73" s="25">
        <f>J73-G73-H73</f>
        <v>-34.399999999999636</v>
      </c>
    </row>
    <row r="74" spans="1:11" ht="15" thickBot="1">
      <c r="A74" s="5" t="s">
        <v>57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59</v>
      </c>
      <c r="D75" s="51" t="s">
        <v>17</v>
      </c>
      <c r="E75" s="51" t="s">
        <v>16</v>
      </c>
      <c r="F75" s="52">
        <v>1277</v>
      </c>
      <c r="G75" s="53"/>
      <c r="H75" s="53">
        <v>17</v>
      </c>
      <c r="I75" s="53"/>
      <c r="J75" s="53"/>
      <c r="K75" s="53"/>
    </row>
    <row r="76" spans="1:11" s="57" customFormat="1" ht="14.25">
      <c r="A76" s="32"/>
      <c r="B76" s="18"/>
      <c r="C76" s="19"/>
      <c r="D76" s="20"/>
      <c r="E76" s="20"/>
      <c r="F76" s="21"/>
      <c r="G76" s="22"/>
      <c r="H76" s="22"/>
      <c r="I76" s="22"/>
      <c r="J76" s="22"/>
      <c r="K76" s="22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1277</v>
      </c>
      <c r="G77" s="14">
        <f>F77*1.15</f>
        <v>1468.55</v>
      </c>
      <c r="H77" s="25">
        <f>SUM(H75:H76)</f>
        <v>17</v>
      </c>
      <c r="I77" s="25">
        <f>G77+H77</f>
        <v>1485.55</v>
      </c>
      <c r="J77" s="26">
        <v>1469</v>
      </c>
      <c r="K77" s="25">
        <f>J77-G77-H77</f>
        <v>-16.549999999999955</v>
      </c>
    </row>
    <row r="78" spans="1:11" ht="15" thickBot="1">
      <c r="A78" s="5" t="s">
        <v>60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61</v>
      </c>
      <c r="D79" s="51" t="s">
        <v>34</v>
      </c>
      <c r="E79" s="51" t="s">
        <v>16</v>
      </c>
      <c r="F79" s="52">
        <v>1326</v>
      </c>
      <c r="G79" s="53"/>
      <c r="H79" s="53">
        <v>17</v>
      </c>
      <c r="I79" s="53"/>
      <c r="J79" s="53"/>
      <c r="K79" s="53"/>
    </row>
    <row r="80" spans="1:11" s="40" customFormat="1" ht="14.25">
      <c r="A80" s="34"/>
      <c r="B80" s="35"/>
      <c r="C80" s="36"/>
      <c r="D80" s="37"/>
      <c r="E80" s="37"/>
      <c r="F80" s="38"/>
      <c r="G80" s="39"/>
      <c r="H80" s="39"/>
      <c r="I80" s="39"/>
      <c r="J80" s="39"/>
      <c r="K80" s="39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1326</v>
      </c>
      <c r="G81" s="14">
        <f>F81*1.15</f>
        <v>1524.8999999999999</v>
      </c>
      <c r="H81" s="25">
        <f>SUM(H79:H80)</f>
        <v>17</v>
      </c>
      <c r="I81" s="25">
        <f>G81+H81</f>
        <v>1541.8999999999999</v>
      </c>
      <c r="J81" s="26">
        <v>1525</v>
      </c>
      <c r="K81" s="25">
        <f>J81-G81-H81</f>
        <v>-16.899999999999864</v>
      </c>
    </row>
    <row r="82" spans="1:11" ht="15" thickBot="1">
      <c r="A82" s="5" t="s">
        <v>62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13</v>
      </c>
      <c r="C83" s="50" t="s">
        <v>63</v>
      </c>
      <c r="D83" s="51" t="s">
        <v>17</v>
      </c>
      <c r="E83" s="51" t="s">
        <v>16</v>
      </c>
      <c r="F83" s="52">
        <v>1229</v>
      </c>
      <c r="G83" s="53"/>
      <c r="H83" s="53">
        <v>17</v>
      </c>
      <c r="I83" s="53"/>
      <c r="J83" s="53"/>
      <c r="K83" s="53"/>
    </row>
    <row r="84" spans="1:11" ht="14.25">
      <c r="A84" s="32" t="s">
        <v>125</v>
      </c>
      <c r="B84" s="18" t="s">
        <v>13</v>
      </c>
      <c r="C84" s="19" t="s">
        <v>42</v>
      </c>
      <c r="D84" s="20" t="s">
        <v>17</v>
      </c>
      <c r="E84" s="20" t="s">
        <v>16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1229</v>
      </c>
      <c r="G85" s="14">
        <f>F85*1.15</f>
        <v>1413.35</v>
      </c>
      <c r="H85" s="25">
        <f>SUM(H83:H84)</f>
        <v>17</v>
      </c>
      <c r="I85" s="25">
        <f>G85+H85</f>
        <v>1430.35</v>
      </c>
      <c r="J85" s="26">
        <v>1450</v>
      </c>
      <c r="K85" s="25">
        <f>J85-G85-H85</f>
        <v>19.65000000000009</v>
      </c>
    </row>
    <row r="86" spans="1:11" ht="15" thickBot="1">
      <c r="A86" s="5" t="s">
        <v>64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65</v>
      </c>
      <c r="D87" s="51" t="s">
        <v>34</v>
      </c>
      <c r="E87" s="51" t="s">
        <v>18</v>
      </c>
      <c r="F87" s="52">
        <v>958</v>
      </c>
      <c r="G87" s="53"/>
      <c r="H87" s="53">
        <v>17</v>
      </c>
      <c r="I87" s="53"/>
      <c r="J87" s="53"/>
      <c r="K87" s="53"/>
    </row>
    <row r="88" spans="1:11" ht="14.25">
      <c r="A88" s="32" t="s">
        <v>125</v>
      </c>
      <c r="B88" s="18" t="s">
        <v>14</v>
      </c>
      <c r="C88" s="19" t="s">
        <v>66</v>
      </c>
      <c r="D88" s="20" t="s">
        <v>34</v>
      </c>
      <c r="E88" s="20" t="s">
        <v>18</v>
      </c>
      <c r="F88" s="21">
        <v>0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17</v>
      </c>
      <c r="I89" s="25">
        <f>G89+H89</f>
        <v>1118.6999999999998</v>
      </c>
      <c r="J89" s="26">
        <v>1102</v>
      </c>
      <c r="K89" s="25">
        <f>J89-G89-H89</f>
        <v>-16.699999999999818</v>
      </c>
    </row>
    <row r="90" spans="1:11" ht="15" thickBot="1">
      <c r="A90" s="5" t="s">
        <v>67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14</v>
      </c>
      <c r="C91" s="50" t="s">
        <v>68</v>
      </c>
      <c r="D91" s="51" t="s">
        <v>17</v>
      </c>
      <c r="E91" s="51" t="s">
        <v>29</v>
      </c>
      <c r="F91" s="52">
        <v>958</v>
      </c>
      <c r="G91" s="53"/>
      <c r="H91" s="53">
        <v>17</v>
      </c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958</v>
      </c>
      <c r="G93" s="14">
        <f>F93*1.15</f>
        <v>1101.6999999999998</v>
      </c>
      <c r="H93" s="25">
        <f>SUM(H91:H92)</f>
        <v>17</v>
      </c>
      <c r="I93" s="25">
        <f>G93+H93</f>
        <v>1118.6999999999998</v>
      </c>
      <c r="J93" s="26">
        <v>1102</v>
      </c>
      <c r="K93" s="25">
        <f>J93-G93-H93</f>
        <v>-16.699999999999818</v>
      </c>
    </row>
    <row r="94" spans="1:11" ht="15" thickBot="1">
      <c r="A94" s="5" t="s">
        <v>69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/>
      <c r="B95" s="49" t="s">
        <v>13</v>
      </c>
      <c r="C95" s="50" t="s">
        <v>70</v>
      </c>
      <c r="D95" s="51" t="s">
        <v>17</v>
      </c>
      <c r="E95" s="51" t="s">
        <v>16</v>
      </c>
      <c r="F95" s="52">
        <v>1277</v>
      </c>
      <c r="G95" s="53"/>
      <c r="H95" s="53">
        <v>17</v>
      </c>
      <c r="I95" s="53"/>
      <c r="J95" s="53"/>
      <c r="K95" s="53"/>
    </row>
    <row r="96" spans="1:11" s="40" customFormat="1" ht="14.25">
      <c r="A96" s="34"/>
      <c r="B96" s="35"/>
      <c r="C96" s="36"/>
      <c r="D96" s="37"/>
      <c r="E96" s="37"/>
      <c r="F96" s="38"/>
      <c r="G96" s="39"/>
      <c r="H96" s="39"/>
      <c r="I96" s="39"/>
      <c r="J96" s="39"/>
      <c r="K96" s="39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1277</v>
      </c>
      <c r="G97" s="14">
        <f>F97*1.15</f>
        <v>1468.55</v>
      </c>
      <c r="H97" s="25">
        <f>SUM(H95:H96)</f>
        <v>17</v>
      </c>
      <c r="I97" s="25">
        <f>G97+H97</f>
        <v>1485.55</v>
      </c>
      <c r="J97" s="26">
        <v>1470</v>
      </c>
      <c r="K97" s="25">
        <f>J97-G97-H97</f>
        <v>-15.549999999999955</v>
      </c>
    </row>
    <row r="98" spans="1:11" ht="15" thickBot="1">
      <c r="A98" s="5" t="s">
        <v>71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25</v>
      </c>
      <c r="D99" s="51" t="s">
        <v>28</v>
      </c>
      <c r="E99" s="51" t="s">
        <v>16</v>
      </c>
      <c r="F99" s="52">
        <v>1326</v>
      </c>
      <c r="G99" s="53"/>
      <c r="H99" s="53">
        <v>17</v>
      </c>
      <c r="I99" s="53"/>
      <c r="J99" s="53"/>
      <c r="K99" s="53"/>
    </row>
    <row r="100" spans="1:11" ht="14.25">
      <c r="A100" s="32"/>
      <c r="B100" s="18"/>
      <c r="C100" s="19"/>
      <c r="D100" s="20"/>
      <c r="E100" s="20"/>
      <c r="F100" s="21"/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1326</v>
      </c>
      <c r="G101" s="14">
        <f>F101*1.15</f>
        <v>1524.8999999999999</v>
      </c>
      <c r="H101" s="25">
        <f>SUM(H99:H100)</f>
        <v>17</v>
      </c>
      <c r="I101" s="25">
        <f>G101+H101</f>
        <v>1541.8999999999999</v>
      </c>
      <c r="J101" s="26">
        <v>1525</v>
      </c>
      <c r="K101" s="25">
        <f>J101-G101-H101</f>
        <v>-16.899999999999864</v>
      </c>
    </row>
    <row r="102" spans="1:11" ht="15" thickBot="1">
      <c r="A102" s="5" t="s">
        <v>72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52</v>
      </c>
      <c r="D103" s="51" t="s">
        <v>28</v>
      </c>
      <c r="E103" s="51" t="s">
        <v>16</v>
      </c>
      <c r="F103" s="52">
        <v>1229</v>
      </c>
      <c r="G103" s="53"/>
      <c r="H103" s="53">
        <v>17</v>
      </c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17</v>
      </c>
      <c r="I105" s="25">
        <f>G105+H105</f>
        <v>1430.35</v>
      </c>
      <c r="J105" s="26">
        <v>1413</v>
      </c>
      <c r="K105" s="25">
        <f>J105-G105-H105</f>
        <v>-17.34999999999991</v>
      </c>
    </row>
    <row r="106" spans="1:11" ht="15" thickBot="1">
      <c r="A106" s="5" t="s">
        <v>73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74</v>
      </c>
      <c r="D107" s="51" t="s">
        <v>17</v>
      </c>
      <c r="E107" s="51" t="s">
        <v>16</v>
      </c>
      <c r="F107" s="52">
        <v>1229</v>
      </c>
      <c r="G107" s="53"/>
      <c r="H107" s="53">
        <v>17</v>
      </c>
      <c r="I107" s="53"/>
      <c r="J107" s="53"/>
      <c r="K107" s="53"/>
    </row>
    <row r="108" spans="1:11" s="40" customFormat="1" ht="14.25">
      <c r="A108" s="34"/>
      <c r="B108" s="35"/>
      <c r="C108" s="36"/>
      <c r="D108" s="37"/>
      <c r="E108" s="37"/>
      <c r="F108" s="38"/>
      <c r="G108" s="39"/>
      <c r="H108" s="39"/>
      <c r="I108" s="39"/>
      <c r="J108" s="39"/>
      <c r="K108" s="39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1229</v>
      </c>
      <c r="G109" s="14">
        <f>F109*1.15</f>
        <v>1413.35</v>
      </c>
      <c r="H109" s="25">
        <f>SUM(H107:H108)</f>
        <v>17</v>
      </c>
      <c r="I109" s="25">
        <f>G109+H109</f>
        <v>1430.35</v>
      </c>
      <c r="J109" s="58">
        <v>1413</v>
      </c>
      <c r="K109" s="25">
        <f>J109-G109-H109</f>
        <v>-17.34999999999991</v>
      </c>
    </row>
    <row r="110" spans="1:11" ht="15" thickBot="1">
      <c r="A110" s="5" t="s">
        <v>75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13</v>
      </c>
      <c r="C111" s="50" t="s">
        <v>76</v>
      </c>
      <c r="D111" s="51" t="s">
        <v>28</v>
      </c>
      <c r="E111" s="51" t="s">
        <v>18</v>
      </c>
      <c r="F111" s="52">
        <v>1021</v>
      </c>
      <c r="G111" s="53"/>
      <c r="H111" s="53">
        <v>17</v>
      </c>
      <c r="I111" s="53"/>
      <c r="J111" s="53"/>
      <c r="K111" s="53"/>
    </row>
    <row r="112" spans="1:11" ht="14.25">
      <c r="A112" s="32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1021</v>
      </c>
      <c r="G113" s="14">
        <f>F113*1.15</f>
        <v>1174.1499999999999</v>
      </c>
      <c r="H113" s="25">
        <f>SUM(H111:H112)</f>
        <v>17</v>
      </c>
      <c r="I113" s="25">
        <f>G113+H113</f>
        <v>1191.1499999999999</v>
      </c>
      <c r="J113" s="26">
        <v>1413</v>
      </c>
      <c r="K113" s="25">
        <f>J113-G113-H113</f>
        <v>221.85000000000014</v>
      </c>
    </row>
    <row r="114" spans="1:11" ht="15" thickBot="1">
      <c r="A114" s="5" t="s">
        <v>77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78</v>
      </c>
      <c r="D115" s="51" t="s">
        <v>28</v>
      </c>
      <c r="E115" s="51" t="s">
        <v>18</v>
      </c>
      <c r="F115" s="52">
        <v>960</v>
      </c>
      <c r="G115" s="53"/>
      <c r="H115" s="53">
        <v>17</v>
      </c>
      <c r="I115" s="53"/>
      <c r="J115" s="53"/>
      <c r="K115" s="53"/>
    </row>
    <row r="116" spans="1:11" s="40" customFormat="1" ht="14.25">
      <c r="A116" s="34"/>
      <c r="B116" s="35"/>
      <c r="C116" s="36"/>
      <c r="D116" s="37"/>
      <c r="E116" s="37"/>
      <c r="F116" s="38"/>
      <c r="G116" s="39"/>
      <c r="H116" s="39"/>
      <c r="I116" s="39"/>
      <c r="J116" s="39"/>
      <c r="K116" s="39"/>
    </row>
    <row r="117" spans="1:11" ht="14.25">
      <c r="A117" s="6"/>
      <c r="B117" s="6"/>
      <c r="C117" s="9" t="s">
        <v>6</v>
      </c>
      <c r="D117" s="16"/>
      <c r="E117" s="16"/>
      <c r="F117" s="1">
        <f>SUM(F115:F115)</f>
        <v>960</v>
      </c>
      <c r="G117" s="14">
        <f>F117*1.15</f>
        <v>1104</v>
      </c>
      <c r="H117" s="25">
        <f>SUM(H115:H115)</f>
        <v>17</v>
      </c>
      <c r="I117" s="25">
        <f>G117+H117</f>
        <v>1121</v>
      </c>
      <c r="J117" s="26">
        <v>1104</v>
      </c>
      <c r="K117" s="25">
        <f>J117-G117-H117</f>
        <v>-17</v>
      </c>
    </row>
    <row r="118" spans="1:11" ht="15" thickBot="1">
      <c r="A118" s="5" t="s">
        <v>79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14</v>
      </c>
      <c r="C119" s="50" t="s">
        <v>36</v>
      </c>
      <c r="D119" s="51" t="s">
        <v>34</v>
      </c>
      <c r="E119" s="51" t="s">
        <v>16</v>
      </c>
      <c r="F119" s="52">
        <v>999</v>
      </c>
      <c r="G119" s="53"/>
      <c r="H119" s="53">
        <v>17</v>
      </c>
      <c r="I119" s="53"/>
      <c r="J119" s="53"/>
      <c r="K119" s="53"/>
    </row>
    <row r="120" spans="1:11" s="24" customFormat="1" ht="14.25">
      <c r="A120" s="56"/>
      <c r="B120" s="49" t="s">
        <v>13</v>
      </c>
      <c r="C120" s="50" t="s">
        <v>54</v>
      </c>
      <c r="D120" s="51" t="s">
        <v>34</v>
      </c>
      <c r="E120" s="51" t="s">
        <v>16</v>
      </c>
      <c r="F120" s="52">
        <v>1326</v>
      </c>
      <c r="G120" s="53"/>
      <c r="H120" s="53">
        <v>17</v>
      </c>
      <c r="I120" s="53"/>
      <c r="J120" s="53"/>
      <c r="K120" s="53"/>
    </row>
    <row r="121" spans="1:11" ht="14.25">
      <c r="A121" s="6"/>
      <c r="B121" s="6"/>
      <c r="C121" s="9" t="s">
        <v>6</v>
      </c>
      <c r="D121" s="16"/>
      <c r="E121" s="16"/>
      <c r="F121" s="1">
        <f>SUM(F119:F120)</f>
        <v>2325</v>
      </c>
      <c r="G121" s="14">
        <f>F121*1.15</f>
        <v>2673.75</v>
      </c>
      <c r="H121" s="25">
        <f>SUM(H119:H120)</f>
        <v>34</v>
      </c>
      <c r="I121" s="25">
        <f>G121+H121</f>
        <v>2707.75</v>
      </c>
      <c r="J121" s="26">
        <v>2674</v>
      </c>
      <c r="K121" s="25">
        <f>J121-G121-H121</f>
        <v>-33.75</v>
      </c>
    </row>
    <row r="122" spans="1:11" ht="15" thickBot="1">
      <c r="A122" s="5" t="s">
        <v>80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48"/>
      <c r="B123" s="49" t="s">
        <v>13</v>
      </c>
      <c r="C123" s="50" t="s">
        <v>33</v>
      </c>
      <c r="D123" s="51" t="s">
        <v>34</v>
      </c>
      <c r="E123" s="51" t="s">
        <v>16</v>
      </c>
      <c r="F123" s="52">
        <v>1299</v>
      </c>
      <c r="G123" s="53"/>
      <c r="H123" s="53">
        <v>17</v>
      </c>
      <c r="I123" s="53"/>
      <c r="J123" s="53"/>
      <c r="K123" s="53"/>
    </row>
    <row r="124" spans="1:11" ht="14.25">
      <c r="A124" s="48"/>
      <c r="B124" s="49" t="s">
        <v>13</v>
      </c>
      <c r="C124" s="50" t="s">
        <v>24</v>
      </c>
      <c r="D124" s="51" t="s">
        <v>34</v>
      </c>
      <c r="E124" s="51" t="s">
        <v>16</v>
      </c>
      <c r="F124" s="52">
        <v>1277</v>
      </c>
      <c r="G124" s="53"/>
      <c r="H124" s="53">
        <v>17</v>
      </c>
      <c r="I124" s="53"/>
      <c r="J124" s="53"/>
      <c r="K124" s="53"/>
    </row>
    <row r="125" spans="1:11" s="24" customFormat="1" ht="14.25">
      <c r="A125" s="56"/>
      <c r="B125" s="49" t="s">
        <v>13</v>
      </c>
      <c r="C125" s="50" t="s">
        <v>24</v>
      </c>
      <c r="D125" s="51" t="s">
        <v>17</v>
      </c>
      <c r="E125" s="51" t="s">
        <v>16</v>
      </c>
      <c r="F125" s="52">
        <v>1277</v>
      </c>
      <c r="G125" s="53"/>
      <c r="H125" s="53">
        <v>17</v>
      </c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SUM(F123:F125)</f>
        <v>3853</v>
      </c>
      <c r="G126" s="14">
        <f>F126*1.15</f>
        <v>4430.95</v>
      </c>
      <c r="H126" s="25">
        <f>SUM(H123:H125)</f>
        <v>51</v>
      </c>
      <c r="I126" s="25">
        <f>G126+H126</f>
        <v>4481.95</v>
      </c>
      <c r="J126" s="26">
        <v>4430.95</v>
      </c>
      <c r="K126" s="25">
        <f>J126-G126-H126</f>
        <v>-51</v>
      </c>
    </row>
    <row r="127" spans="1:11" ht="15" thickBot="1">
      <c r="A127" s="5" t="s">
        <v>81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82</v>
      </c>
      <c r="D128" s="51" t="s">
        <v>34</v>
      </c>
      <c r="E128" s="51" t="s">
        <v>29</v>
      </c>
      <c r="F128" s="52">
        <v>1023</v>
      </c>
      <c r="G128" s="53"/>
      <c r="H128" s="53">
        <v>17</v>
      </c>
      <c r="I128" s="53"/>
      <c r="J128" s="53"/>
      <c r="K128" s="53"/>
    </row>
    <row r="129" spans="1:11" ht="14.25">
      <c r="A129" s="48"/>
      <c r="B129" s="49" t="s">
        <v>14</v>
      </c>
      <c r="C129" s="50" t="s">
        <v>36</v>
      </c>
      <c r="D129" s="51" t="s">
        <v>34</v>
      </c>
      <c r="E129" s="51" t="s">
        <v>29</v>
      </c>
      <c r="F129" s="52">
        <v>999</v>
      </c>
      <c r="G129" s="53"/>
      <c r="H129" s="53">
        <v>17</v>
      </c>
      <c r="I129" s="53"/>
      <c r="J129" s="53"/>
      <c r="K129" s="53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2022</v>
      </c>
      <c r="G130" s="14">
        <f>F130*1.15</f>
        <v>2325.2999999999997</v>
      </c>
      <c r="H130" s="25">
        <f>SUM(H128:H129)</f>
        <v>34</v>
      </c>
      <c r="I130" s="25">
        <f>G130+H130</f>
        <v>2359.2999999999997</v>
      </c>
      <c r="J130" s="26">
        <v>2325</v>
      </c>
      <c r="K130" s="25">
        <f>J130-G130-H130</f>
        <v>-34.29999999999973</v>
      </c>
    </row>
    <row r="131" spans="1:11" ht="15" thickBot="1">
      <c r="A131" s="5" t="s">
        <v>83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14</v>
      </c>
      <c r="C132" s="50" t="s">
        <v>46</v>
      </c>
      <c r="D132" s="51" t="s">
        <v>17</v>
      </c>
      <c r="E132" s="51" t="s">
        <v>16</v>
      </c>
      <c r="F132" s="52">
        <v>960</v>
      </c>
      <c r="G132" s="53"/>
      <c r="H132" s="53">
        <v>17</v>
      </c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960</v>
      </c>
      <c r="G134" s="14">
        <f>F134*1.15</f>
        <v>1104</v>
      </c>
      <c r="H134" s="25">
        <f>SUM(H132:H133)</f>
        <v>17</v>
      </c>
      <c r="I134" s="25">
        <f>G134+H134</f>
        <v>1121</v>
      </c>
      <c r="J134" s="26">
        <v>1104</v>
      </c>
      <c r="K134" s="25">
        <f>J134-G134-H134</f>
        <v>-17</v>
      </c>
    </row>
    <row r="135" spans="1:11" ht="15" thickBot="1">
      <c r="A135" s="5" t="s">
        <v>84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13</v>
      </c>
      <c r="C136" s="50" t="s">
        <v>52</v>
      </c>
      <c r="D136" s="51" t="s">
        <v>17</v>
      </c>
      <c r="E136" s="51" t="s">
        <v>16</v>
      </c>
      <c r="F136" s="52">
        <v>1229</v>
      </c>
      <c r="G136" s="53"/>
      <c r="H136" s="53">
        <v>17</v>
      </c>
      <c r="I136" s="53"/>
      <c r="J136" s="53"/>
      <c r="K136" s="53"/>
    </row>
    <row r="137" spans="1:11" s="40" customFormat="1" ht="14.25">
      <c r="A137" s="34"/>
      <c r="B137" s="35"/>
      <c r="C137" s="36"/>
      <c r="D137" s="37"/>
      <c r="E137" s="37"/>
      <c r="F137" s="38"/>
      <c r="G137" s="39"/>
      <c r="H137" s="39"/>
      <c r="I137" s="39"/>
      <c r="J137" s="39"/>
      <c r="K137" s="39"/>
    </row>
    <row r="138" spans="1:11" ht="14.25">
      <c r="A138" s="6"/>
      <c r="B138" s="6"/>
      <c r="C138" s="9" t="s">
        <v>6</v>
      </c>
      <c r="D138" s="16"/>
      <c r="E138" s="16"/>
      <c r="F138" s="1">
        <f>SUM(F136:F136)</f>
        <v>1229</v>
      </c>
      <c r="G138" s="14">
        <f>F138*1.15</f>
        <v>1413.35</v>
      </c>
      <c r="H138" s="25">
        <f>SUM(H136:H136)</f>
        <v>17</v>
      </c>
      <c r="I138" s="25">
        <f>G138+H138</f>
        <v>1430.35</v>
      </c>
      <c r="J138" s="26">
        <v>1413</v>
      </c>
      <c r="K138" s="25">
        <f>J138-G138-H138</f>
        <v>-17.34999999999991</v>
      </c>
    </row>
    <row r="139" spans="1:11" ht="15" thickBot="1">
      <c r="A139" s="5" t="s">
        <v>85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14</v>
      </c>
      <c r="C140" s="50" t="s">
        <v>44</v>
      </c>
      <c r="D140" s="51" t="s">
        <v>17</v>
      </c>
      <c r="E140" s="51" t="s">
        <v>16</v>
      </c>
      <c r="F140" s="52">
        <v>995</v>
      </c>
      <c r="G140" s="53"/>
      <c r="H140" s="53">
        <v>17</v>
      </c>
      <c r="I140" s="53"/>
      <c r="J140" s="53"/>
      <c r="K140" s="53"/>
    </row>
    <row r="141" spans="1:11" ht="14.25">
      <c r="A141" s="32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995</v>
      </c>
      <c r="G142" s="14">
        <f>F142*1.15</f>
        <v>1144.25</v>
      </c>
      <c r="H142" s="25">
        <f>SUM(H140:H141)</f>
        <v>17</v>
      </c>
      <c r="I142" s="25">
        <f>G142+H142</f>
        <v>1161.25</v>
      </c>
      <c r="J142" s="26">
        <v>1000</v>
      </c>
      <c r="K142" s="25">
        <f>J142-G142-H142</f>
        <v>-161.25</v>
      </c>
    </row>
    <row r="143" spans="1:11" ht="15" thickBot="1">
      <c r="A143" s="5" t="s">
        <v>86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87</v>
      </c>
      <c r="D144" s="51" t="s">
        <v>28</v>
      </c>
      <c r="E144" s="51" t="s">
        <v>16</v>
      </c>
      <c r="F144" s="52">
        <v>1084</v>
      </c>
      <c r="G144" s="53"/>
      <c r="H144" s="53">
        <v>17</v>
      </c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1084</v>
      </c>
      <c r="G146" s="14">
        <f>F146*1.15</f>
        <v>1246.6</v>
      </c>
      <c r="H146" s="25">
        <f>SUM(H144:H145)</f>
        <v>17</v>
      </c>
      <c r="I146" s="25">
        <f>G146+H146</f>
        <v>1263.6</v>
      </c>
      <c r="J146" s="58">
        <v>1247</v>
      </c>
      <c r="K146" s="25">
        <f>J146-G146-H146</f>
        <v>-16.59999999999991</v>
      </c>
    </row>
    <row r="147" spans="1:11" ht="15" thickBot="1">
      <c r="A147" s="5" t="s">
        <v>89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27</v>
      </c>
      <c r="D148" s="51" t="s">
        <v>28</v>
      </c>
      <c r="E148" s="51" t="s">
        <v>16</v>
      </c>
      <c r="F148" s="52">
        <v>987</v>
      </c>
      <c r="G148" s="53"/>
      <c r="H148" s="53">
        <v>17</v>
      </c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17</v>
      </c>
      <c r="I150" s="25">
        <f>G150+H150</f>
        <v>1152.05</v>
      </c>
      <c r="J150" s="26">
        <v>1135</v>
      </c>
      <c r="K150" s="25">
        <f>J150-G150-H150</f>
        <v>-17.049999999999955</v>
      </c>
    </row>
    <row r="151" spans="1:11" ht="15" thickBot="1">
      <c r="A151" s="5" t="s">
        <v>90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13</v>
      </c>
      <c r="C152" s="50" t="s">
        <v>38</v>
      </c>
      <c r="D152" s="51" t="s">
        <v>17</v>
      </c>
      <c r="E152" s="51" t="s">
        <v>16</v>
      </c>
      <c r="F152" s="52">
        <v>987</v>
      </c>
      <c r="G152" s="53"/>
      <c r="H152" s="53">
        <v>17</v>
      </c>
      <c r="I152" s="53"/>
      <c r="J152" s="53"/>
      <c r="K152" s="53"/>
    </row>
    <row r="153" spans="1:11" s="40" customFormat="1" ht="14.25">
      <c r="A153" s="34"/>
      <c r="B153" s="35"/>
      <c r="C153" s="36"/>
      <c r="D153" s="37"/>
      <c r="E153" s="37"/>
      <c r="F153" s="38"/>
      <c r="G153" s="39"/>
      <c r="H153" s="39"/>
      <c r="I153" s="39"/>
      <c r="J153" s="39"/>
      <c r="K153" s="39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987</v>
      </c>
      <c r="G154" s="14">
        <f>F154*1.15</f>
        <v>1135.05</v>
      </c>
      <c r="H154" s="25">
        <f>SUM(H152:H153)</f>
        <v>17</v>
      </c>
      <c r="I154" s="25">
        <f>G154+H154</f>
        <v>1152.05</v>
      </c>
      <c r="J154" s="26">
        <v>1135</v>
      </c>
      <c r="K154" s="25">
        <f>J154-G154-H154</f>
        <v>-17.049999999999955</v>
      </c>
    </row>
    <row r="155" spans="1:11" ht="15" thickBot="1">
      <c r="A155" s="5" t="s">
        <v>91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23</v>
      </c>
      <c r="D156" s="51" t="s">
        <v>15</v>
      </c>
      <c r="E156" s="51" t="s">
        <v>18</v>
      </c>
      <c r="F156" s="52">
        <v>825</v>
      </c>
      <c r="G156" s="53"/>
      <c r="H156" s="53">
        <v>17</v>
      </c>
      <c r="I156" s="53"/>
      <c r="J156" s="53"/>
      <c r="K156" s="53"/>
    </row>
    <row r="157" spans="1:11" ht="14.25">
      <c r="A157" s="32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825</v>
      </c>
      <c r="G158" s="14">
        <f>F158*1.15</f>
        <v>948.7499999999999</v>
      </c>
      <c r="H158" s="25">
        <f>SUM(H156:H157)</f>
        <v>17</v>
      </c>
      <c r="I158" s="25">
        <f>G158+H158</f>
        <v>965.7499999999999</v>
      </c>
      <c r="J158" s="26">
        <v>970</v>
      </c>
      <c r="K158" s="25">
        <f>J158-G158-H158</f>
        <v>4.250000000000114</v>
      </c>
    </row>
    <row r="159" spans="1:11" ht="15" thickBot="1">
      <c r="A159" s="5" t="s">
        <v>92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31</v>
      </c>
      <c r="D160" s="51" t="s">
        <v>34</v>
      </c>
      <c r="E160" s="51" t="s">
        <v>16</v>
      </c>
      <c r="F160" s="52">
        <v>960</v>
      </c>
      <c r="G160" s="53"/>
      <c r="H160" s="53">
        <v>17</v>
      </c>
      <c r="I160" s="53"/>
      <c r="J160" s="53"/>
      <c r="K160" s="53"/>
    </row>
    <row r="161" spans="1:11" s="40" customFormat="1" ht="14.25">
      <c r="A161" s="34"/>
      <c r="B161" s="35"/>
      <c r="C161" s="36"/>
      <c r="D161" s="37"/>
      <c r="E161" s="37"/>
      <c r="F161" s="38"/>
      <c r="G161" s="39"/>
      <c r="H161" s="39"/>
      <c r="I161" s="39"/>
      <c r="J161" s="39"/>
      <c r="K161" s="39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960</v>
      </c>
      <c r="G162" s="14">
        <f>F162*1.15</f>
        <v>1104</v>
      </c>
      <c r="H162" s="25">
        <f>SUM(H160:H161)</f>
        <v>17</v>
      </c>
      <c r="I162" s="25">
        <f>G162+H162</f>
        <v>1121</v>
      </c>
      <c r="J162" s="26">
        <v>1104</v>
      </c>
      <c r="K162" s="25">
        <f>J162-G162-H162</f>
        <v>-17</v>
      </c>
    </row>
    <row r="163" spans="1:11" ht="15" thickBot="1">
      <c r="A163" s="5" t="s">
        <v>94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8"/>
      <c r="B164" s="49" t="s">
        <v>14</v>
      </c>
      <c r="C164" s="50" t="s">
        <v>95</v>
      </c>
      <c r="D164" s="51" t="s">
        <v>28</v>
      </c>
      <c r="E164" s="51" t="s">
        <v>18</v>
      </c>
      <c r="F164" s="52">
        <v>1064</v>
      </c>
      <c r="G164" s="53"/>
      <c r="H164" s="53">
        <v>17</v>
      </c>
      <c r="I164" s="53"/>
      <c r="J164" s="53"/>
      <c r="K164" s="53"/>
    </row>
    <row r="165" spans="1:11" s="4" customFormat="1" ht="14.25">
      <c r="A165" s="48"/>
      <c r="B165" s="49" t="s">
        <v>13</v>
      </c>
      <c r="C165" s="50" t="s">
        <v>35</v>
      </c>
      <c r="D165" s="51" t="s">
        <v>17</v>
      </c>
      <c r="E165" s="51" t="s">
        <v>16</v>
      </c>
      <c r="F165" s="52">
        <v>987</v>
      </c>
      <c r="G165" s="53"/>
      <c r="H165" s="53">
        <v>17</v>
      </c>
      <c r="I165" s="53"/>
      <c r="J165" s="53"/>
      <c r="K165" s="53"/>
    </row>
    <row r="166" spans="1:11" s="4" customFormat="1" ht="14.25">
      <c r="A166" s="48"/>
      <c r="B166" s="49" t="s">
        <v>13</v>
      </c>
      <c r="C166" s="50" t="s">
        <v>25</v>
      </c>
      <c r="D166" s="51" t="s">
        <v>17</v>
      </c>
      <c r="E166" s="51" t="s">
        <v>16</v>
      </c>
      <c r="F166" s="52">
        <v>1326</v>
      </c>
      <c r="G166" s="53"/>
      <c r="H166" s="53">
        <v>17</v>
      </c>
      <c r="I166" s="53"/>
      <c r="J166" s="53"/>
      <c r="K166" s="53"/>
    </row>
    <row r="167" spans="1:11" ht="14.25">
      <c r="A167" s="48"/>
      <c r="B167" s="49" t="s">
        <v>14</v>
      </c>
      <c r="C167" s="50" t="s">
        <v>58</v>
      </c>
      <c r="D167" s="51" t="s">
        <v>34</v>
      </c>
      <c r="E167" s="51" t="s">
        <v>29</v>
      </c>
      <c r="F167" s="52">
        <v>920</v>
      </c>
      <c r="G167" s="53"/>
      <c r="H167" s="53">
        <v>17</v>
      </c>
      <c r="I167" s="53"/>
      <c r="J167" s="53"/>
      <c r="K167" s="53"/>
    </row>
    <row r="168" spans="1:11" ht="14.25">
      <c r="A168" s="6"/>
      <c r="B168" s="6"/>
      <c r="C168" s="9" t="s">
        <v>6</v>
      </c>
      <c r="D168" s="16"/>
      <c r="E168" s="16"/>
      <c r="F168" s="1">
        <f>SUM(F164:F167)</f>
        <v>4297</v>
      </c>
      <c r="G168" s="14">
        <f>F168*1.15</f>
        <v>4941.549999999999</v>
      </c>
      <c r="H168" s="25">
        <f>SUM(H164:H167)</f>
        <v>68</v>
      </c>
      <c r="I168" s="25">
        <f>G168+H168</f>
        <v>5009.549999999999</v>
      </c>
      <c r="J168" s="26">
        <v>4950</v>
      </c>
      <c r="K168" s="25">
        <f>J168-G168-H168</f>
        <v>-59.54999999999927</v>
      </c>
    </row>
    <row r="169" spans="1:11" ht="15" thickBot="1">
      <c r="A169" s="5" t="s">
        <v>96</v>
      </c>
      <c r="B169" s="5" t="s">
        <v>97</v>
      </c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48"/>
      <c r="B170" s="49" t="s">
        <v>13</v>
      </c>
      <c r="C170" s="50" t="s">
        <v>42</v>
      </c>
      <c r="D170" s="51" t="s">
        <v>37</v>
      </c>
      <c r="E170" s="51" t="s">
        <v>126</v>
      </c>
      <c r="F170" s="52">
        <v>1362</v>
      </c>
      <c r="G170" s="53"/>
      <c r="H170" s="53">
        <v>17</v>
      </c>
      <c r="I170" s="53"/>
      <c r="J170" s="53"/>
      <c r="K170" s="53"/>
    </row>
    <row r="171" spans="1:11" s="4" customFormat="1" ht="14.25">
      <c r="A171" s="48"/>
      <c r="B171" s="49" t="s">
        <v>13</v>
      </c>
      <c r="C171" s="50" t="s">
        <v>41</v>
      </c>
      <c r="D171" s="51" t="s">
        <v>37</v>
      </c>
      <c r="E171" s="51" t="s">
        <v>126</v>
      </c>
      <c r="F171" s="52">
        <v>1229</v>
      </c>
      <c r="G171" s="53"/>
      <c r="H171" s="53">
        <v>17</v>
      </c>
      <c r="I171" s="53"/>
      <c r="J171" s="53"/>
      <c r="K171" s="53"/>
    </row>
    <row r="172" spans="1:11" s="4" customFormat="1" ht="14.25">
      <c r="A172" s="48"/>
      <c r="B172" s="49" t="s">
        <v>13</v>
      </c>
      <c r="C172" s="50" t="s">
        <v>63</v>
      </c>
      <c r="D172" s="51" t="s">
        <v>37</v>
      </c>
      <c r="E172" s="51" t="s">
        <v>16</v>
      </c>
      <c r="F172" s="52">
        <v>1229</v>
      </c>
      <c r="G172" s="53"/>
      <c r="H172" s="53">
        <v>17</v>
      </c>
      <c r="I172" s="53"/>
      <c r="J172" s="53"/>
      <c r="K172" s="53"/>
    </row>
    <row r="173" spans="1:11" s="4" customFormat="1" ht="14.25">
      <c r="A173" s="48"/>
      <c r="B173" s="49" t="s">
        <v>13</v>
      </c>
      <c r="C173" s="50" t="s">
        <v>98</v>
      </c>
      <c r="D173" s="51" t="s">
        <v>37</v>
      </c>
      <c r="E173" s="51" t="s">
        <v>16</v>
      </c>
      <c r="F173" s="52">
        <v>1299</v>
      </c>
      <c r="G173" s="53"/>
      <c r="H173" s="53">
        <v>17</v>
      </c>
      <c r="I173" s="53"/>
      <c r="J173" s="53"/>
      <c r="K173" s="53"/>
    </row>
    <row r="174" spans="1:11" s="4" customFormat="1" ht="14.25">
      <c r="A174" s="48"/>
      <c r="B174" s="49" t="s">
        <v>14</v>
      </c>
      <c r="C174" s="50" t="s">
        <v>36</v>
      </c>
      <c r="D174" s="51" t="s">
        <v>37</v>
      </c>
      <c r="E174" s="51" t="s">
        <v>29</v>
      </c>
      <c r="F174" s="52">
        <v>999</v>
      </c>
      <c r="G174" s="53"/>
      <c r="H174" s="53">
        <v>17</v>
      </c>
      <c r="I174" s="53"/>
      <c r="J174" s="53"/>
      <c r="K174" s="53"/>
    </row>
    <row r="175" spans="1:11" s="4" customFormat="1" ht="14.25">
      <c r="A175" s="48"/>
      <c r="B175" s="49" t="s">
        <v>14</v>
      </c>
      <c r="C175" s="50" t="s">
        <v>99</v>
      </c>
      <c r="D175" s="51" t="s">
        <v>37</v>
      </c>
      <c r="E175" s="51" t="s">
        <v>29</v>
      </c>
      <c r="F175" s="52">
        <v>952</v>
      </c>
      <c r="G175" s="53"/>
      <c r="H175" s="53">
        <v>17</v>
      </c>
      <c r="I175" s="53"/>
      <c r="J175" s="53"/>
      <c r="K175" s="53"/>
    </row>
    <row r="176" spans="1:11" ht="14.25">
      <c r="A176" s="32" t="s">
        <v>125</v>
      </c>
      <c r="B176" s="18" t="s">
        <v>14</v>
      </c>
      <c r="C176" s="19" t="s">
        <v>31</v>
      </c>
      <c r="D176" s="20" t="s">
        <v>37</v>
      </c>
      <c r="E176" s="20" t="s">
        <v>29</v>
      </c>
      <c r="F176" s="21">
        <v>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SUM(F170:F176)</f>
        <v>7070</v>
      </c>
      <c r="G177" s="14">
        <f>F177*1.15</f>
        <v>8130.499999999999</v>
      </c>
      <c r="H177" s="25">
        <f>SUM(H170:H175)+100</f>
        <v>202</v>
      </c>
      <c r="I177" s="25">
        <f>G177+H177</f>
        <v>8332.5</v>
      </c>
      <c r="J177" s="26">
        <v>8131</v>
      </c>
      <c r="K177" s="25">
        <f>J177-G177-H177</f>
        <v>-201.4999999999991</v>
      </c>
    </row>
    <row r="178" spans="1:11" ht="15" thickBot="1">
      <c r="A178" s="5" t="s">
        <v>100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14</v>
      </c>
      <c r="C179" s="50" t="s">
        <v>58</v>
      </c>
      <c r="D179" s="51" t="s">
        <v>37</v>
      </c>
      <c r="E179" s="51" t="s">
        <v>16</v>
      </c>
      <c r="F179" s="52">
        <v>920</v>
      </c>
      <c r="G179" s="53"/>
      <c r="H179" s="53">
        <v>17</v>
      </c>
      <c r="I179" s="53"/>
      <c r="J179" s="53"/>
      <c r="K179" s="53"/>
    </row>
    <row r="180" spans="1:11" ht="14.25">
      <c r="A180" s="32"/>
      <c r="B180" s="18"/>
      <c r="C180" s="19"/>
      <c r="D180" s="20"/>
      <c r="E180" s="20"/>
      <c r="F180" s="21"/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920</v>
      </c>
      <c r="G181" s="14">
        <f>F181*1.15</f>
        <v>1058</v>
      </c>
      <c r="H181" s="25">
        <f>SUM(H179:H180)</f>
        <v>17</v>
      </c>
      <c r="I181" s="25">
        <f>G181+H181</f>
        <v>1075</v>
      </c>
      <c r="J181" s="26">
        <v>1058</v>
      </c>
      <c r="K181" s="25">
        <f>J181-G181-H181</f>
        <v>-17</v>
      </c>
    </row>
    <row r="182" spans="1:11" ht="15" thickBot="1">
      <c r="A182" s="5" t="s">
        <v>101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8"/>
      <c r="B183" s="49" t="s">
        <v>13</v>
      </c>
      <c r="C183" s="50" t="s">
        <v>88</v>
      </c>
      <c r="D183" s="51" t="s">
        <v>17</v>
      </c>
      <c r="E183" s="51" t="s">
        <v>18</v>
      </c>
      <c r="F183" s="52">
        <v>1035</v>
      </c>
      <c r="G183" s="53"/>
      <c r="H183" s="53">
        <v>17</v>
      </c>
      <c r="I183" s="53"/>
      <c r="J183" s="53"/>
      <c r="K183" s="53"/>
    </row>
    <row r="184" spans="1:11" s="40" customFormat="1" ht="14.25">
      <c r="A184" s="34"/>
      <c r="B184" s="35"/>
      <c r="C184" s="36"/>
      <c r="D184" s="37"/>
      <c r="E184" s="37"/>
      <c r="F184" s="38"/>
      <c r="G184" s="39"/>
      <c r="H184" s="39"/>
      <c r="I184" s="39"/>
      <c r="J184" s="39"/>
      <c r="K184" s="39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1035</v>
      </c>
      <c r="G185" s="14">
        <f>F185*1.15</f>
        <v>1190.25</v>
      </c>
      <c r="H185" s="25">
        <f>SUM(H183:H184)</f>
        <v>17</v>
      </c>
      <c r="I185" s="25">
        <f>G185+H185</f>
        <v>1207.25</v>
      </c>
      <c r="J185" s="26">
        <v>1220</v>
      </c>
      <c r="K185" s="25">
        <f>J185-G185-H185</f>
        <v>12.75</v>
      </c>
    </row>
    <row r="186" spans="1:11" ht="15" thickBot="1">
      <c r="A186" s="5" t="s">
        <v>102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2" t="s">
        <v>125</v>
      </c>
      <c r="B187" s="18" t="s">
        <v>13</v>
      </c>
      <c r="C187" s="19" t="s">
        <v>41</v>
      </c>
      <c r="D187" s="20" t="s">
        <v>103</v>
      </c>
      <c r="E187" s="20" t="s">
        <v>18</v>
      </c>
      <c r="F187" s="21">
        <v>0</v>
      </c>
      <c r="G187" s="22"/>
      <c r="H187" s="22"/>
      <c r="I187" s="22"/>
      <c r="J187" s="22"/>
      <c r="K187" s="22"/>
    </row>
    <row r="188" spans="1:11" ht="14.25">
      <c r="A188" s="48"/>
      <c r="B188" s="49" t="s">
        <v>13</v>
      </c>
      <c r="C188" s="50" t="s">
        <v>24</v>
      </c>
      <c r="D188" s="51" t="s">
        <v>34</v>
      </c>
      <c r="E188" s="51" t="s">
        <v>16</v>
      </c>
      <c r="F188" s="52">
        <v>1277</v>
      </c>
      <c r="G188" s="53"/>
      <c r="H188" s="53">
        <v>17</v>
      </c>
      <c r="I188" s="53"/>
      <c r="J188" s="53"/>
      <c r="K188" s="53"/>
    </row>
    <row r="189" spans="1:11" s="40" customFormat="1" ht="14.25">
      <c r="A189" s="34"/>
      <c r="B189" s="35"/>
      <c r="C189" s="36"/>
      <c r="D189" s="37"/>
      <c r="E189" s="37"/>
      <c r="F189" s="38"/>
      <c r="G189" s="39"/>
      <c r="H189" s="39"/>
      <c r="I189" s="39"/>
      <c r="J189" s="39"/>
      <c r="K189" s="39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1277</v>
      </c>
      <c r="G190" s="14">
        <f>F190*1.15</f>
        <v>1468.55</v>
      </c>
      <c r="H190" s="25">
        <f>SUM(H187:H188)</f>
        <v>17</v>
      </c>
      <c r="I190" s="25">
        <f>G190+H190</f>
        <v>1485.55</v>
      </c>
      <c r="J190" s="26">
        <v>1490</v>
      </c>
      <c r="K190" s="25">
        <f>J190-G190-H190</f>
        <v>4.4500000000000455</v>
      </c>
    </row>
    <row r="191" spans="1:11" ht="15" thickBot="1">
      <c r="A191" s="5" t="s">
        <v>104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33</v>
      </c>
      <c r="D192" s="51" t="s">
        <v>17</v>
      </c>
      <c r="E192" s="51" t="s">
        <v>16</v>
      </c>
      <c r="F192" s="52">
        <v>1299</v>
      </c>
      <c r="G192" s="53"/>
      <c r="H192" s="53">
        <v>17</v>
      </c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1299</v>
      </c>
      <c r="G194" s="14">
        <f>F194*1.15</f>
        <v>1493.85</v>
      </c>
      <c r="H194" s="25">
        <f>SUM(H192:H193)</f>
        <v>17</v>
      </c>
      <c r="I194" s="25">
        <f>G194+H194</f>
        <v>1510.85</v>
      </c>
      <c r="J194" s="26">
        <v>1494</v>
      </c>
      <c r="K194" s="25">
        <f>J194-G194-H194</f>
        <v>-16.84999999999991</v>
      </c>
    </row>
    <row r="195" spans="1:11" ht="15" thickBot="1">
      <c r="A195" s="5" t="s">
        <v>105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13</v>
      </c>
      <c r="C196" s="50" t="s">
        <v>106</v>
      </c>
      <c r="D196" s="51" t="s">
        <v>37</v>
      </c>
      <c r="E196" s="51" t="s">
        <v>29</v>
      </c>
      <c r="F196" s="52">
        <v>1021</v>
      </c>
      <c r="G196" s="53"/>
      <c r="H196" s="53">
        <v>17</v>
      </c>
      <c r="I196" s="53"/>
      <c r="J196" s="53"/>
      <c r="K196" s="53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1021</v>
      </c>
      <c r="G198" s="14">
        <f>F198*1.15</f>
        <v>1174.1499999999999</v>
      </c>
      <c r="H198" s="25">
        <f>SUM(H196:H197)</f>
        <v>17</v>
      </c>
      <c r="I198" s="25">
        <f>G198+H198</f>
        <v>1191.1499999999999</v>
      </c>
      <c r="J198" s="26">
        <v>1174</v>
      </c>
      <c r="K198" s="25">
        <f>J198-G198-H198</f>
        <v>-17.149999999999864</v>
      </c>
    </row>
    <row r="199" spans="1:11" ht="15" thickBot="1">
      <c r="A199" s="5" t="s">
        <v>107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8"/>
      <c r="B200" s="49" t="s">
        <v>14</v>
      </c>
      <c r="C200" s="50" t="s">
        <v>108</v>
      </c>
      <c r="D200" s="51" t="s">
        <v>17</v>
      </c>
      <c r="E200" s="51" t="s">
        <v>18</v>
      </c>
      <c r="F200" s="52">
        <v>976</v>
      </c>
      <c r="G200" s="53"/>
      <c r="H200" s="53">
        <v>17</v>
      </c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976</v>
      </c>
      <c r="G202" s="14">
        <f>F202*1.15</f>
        <v>1122.3999999999999</v>
      </c>
      <c r="H202" s="25">
        <f>SUM(H200:H201)</f>
        <v>17</v>
      </c>
      <c r="I202" s="25">
        <f>G202+H202</f>
        <v>1139.3999999999999</v>
      </c>
      <c r="J202" s="26">
        <v>1122</v>
      </c>
      <c r="K202" s="25">
        <f>J202-G202-H202</f>
        <v>-17.399999999999864</v>
      </c>
    </row>
    <row r="203" spans="1:11" ht="15" thickBot="1">
      <c r="A203" s="5" t="s">
        <v>109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s="24" customFormat="1" ht="15" thickTop="1">
      <c r="A204" s="56"/>
      <c r="B204" s="49" t="s">
        <v>13</v>
      </c>
      <c r="C204" s="50" t="s">
        <v>33</v>
      </c>
      <c r="D204" s="51" t="s">
        <v>17</v>
      </c>
      <c r="E204" s="51" t="s">
        <v>18</v>
      </c>
      <c r="F204" s="52">
        <v>1299</v>
      </c>
      <c r="G204" s="53"/>
      <c r="H204" s="53">
        <v>17</v>
      </c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1299</v>
      </c>
      <c r="G206" s="14">
        <f>F206*1.15</f>
        <v>1493.85</v>
      </c>
      <c r="H206" s="25">
        <f>SUM(H204:H204)</f>
        <v>17</v>
      </c>
      <c r="I206" s="25">
        <f>G206+H206</f>
        <v>1510.85</v>
      </c>
      <c r="J206" s="26">
        <v>1494</v>
      </c>
      <c r="K206" s="25">
        <f>J206-G206-H206</f>
        <v>-16.84999999999991</v>
      </c>
    </row>
    <row r="207" spans="1:11" ht="15" thickBot="1">
      <c r="A207" s="5" t="s">
        <v>112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13</v>
      </c>
      <c r="C208" s="50" t="s">
        <v>87</v>
      </c>
      <c r="D208" s="51" t="s">
        <v>28</v>
      </c>
      <c r="E208" s="51" t="s">
        <v>16</v>
      </c>
      <c r="F208" s="52">
        <v>1084</v>
      </c>
      <c r="G208" s="53"/>
      <c r="H208" s="53">
        <v>17</v>
      </c>
      <c r="I208" s="53"/>
      <c r="J208" s="53"/>
      <c r="K208" s="53"/>
    </row>
    <row r="209" spans="1:11" s="40" customFormat="1" ht="14.25">
      <c r="A209" s="34"/>
      <c r="B209" s="35"/>
      <c r="C209" s="36"/>
      <c r="D209" s="37"/>
      <c r="E209" s="37"/>
      <c r="F209" s="38"/>
      <c r="G209" s="39"/>
      <c r="H209" s="39"/>
      <c r="I209" s="39"/>
      <c r="J209" s="39"/>
      <c r="K209" s="39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1084</v>
      </c>
      <c r="G210" s="14">
        <f>F210*1.15</f>
        <v>1246.6</v>
      </c>
      <c r="H210" s="25">
        <f>SUM(H208:H209)</f>
        <v>17</v>
      </c>
      <c r="I210" s="25">
        <f>G210+H210</f>
        <v>1263.6</v>
      </c>
      <c r="J210" s="58">
        <v>1247</v>
      </c>
      <c r="K210" s="25">
        <f>J210-G210-H210</f>
        <v>-16.59999999999991</v>
      </c>
    </row>
    <row r="211" spans="1:11" ht="15" thickBot="1">
      <c r="A211" s="5" t="s">
        <v>114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8"/>
      <c r="B212" s="49" t="s">
        <v>14</v>
      </c>
      <c r="C212" s="50" t="s">
        <v>115</v>
      </c>
      <c r="D212" s="51" t="s">
        <v>34</v>
      </c>
      <c r="E212" s="51" t="s">
        <v>18</v>
      </c>
      <c r="F212" s="52">
        <v>952</v>
      </c>
      <c r="G212" s="53"/>
      <c r="H212" s="53">
        <v>17</v>
      </c>
      <c r="I212" s="53"/>
      <c r="J212" s="53"/>
      <c r="K212" s="53"/>
    </row>
    <row r="213" spans="1:11" s="4" customFormat="1" ht="14.25">
      <c r="A213" s="48"/>
      <c r="B213" s="49" t="s">
        <v>14</v>
      </c>
      <c r="C213" s="50" t="s">
        <v>68</v>
      </c>
      <c r="D213" s="51" t="s">
        <v>34</v>
      </c>
      <c r="E213" s="51" t="s">
        <v>18</v>
      </c>
      <c r="F213" s="52">
        <v>958</v>
      </c>
      <c r="G213" s="53"/>
      <c r="H213" s="53">
        <v>17</v>
      </c>
      <c r="I213" s="53"/>
      <c r="J213" s="53"/>
      <c r="K213" s="53"/>
    </row>
    <row r="214" spans="1:11" ht="14.25">
      <c r="A214" s="48"/>
      <c r="B214" s="49" t="s">
        <v>13</v>
      </c>
      <c r="C214" s="50" t="s">
        <v>116</v>
      </c>
      <c r="D214" s="51" t="s">
        <v>34</v>
      </c>
      <c r="E214" s="51" t="s">
        <v>16</v>
      </c>
      <c r="F214" s="52">
        <v>1299</v>
      </c>
      <c r="G214" s="53"/>
      <c r="H214" s="53">
        <v>17</v>
      </c>
      <c r="I214" s="53"/>
      <c r="J214" s="53"/>
      <c r="K214" s="53"/>
    </row>
    <row r="215" spans="1:11" ht="14.25">
      <c r="A215" s="6"/>
      <c r="B215" s="6"/>
      <c r="C215" s="9" t="s">
        <v>6</v>
      </c>
      <c r="D215" s="16"/>
      <c r="E215" s="16"/>
      <c r="F215" s="1">
        <f>SUM(F212:F214)</f>
        <v>3209</v>
      </c>
      <c r="G215" s="14">
        <f>F215*1.15</f>
        <v>3690.35</v>
      </c>
      <c r="H215" s="25">
        <f>SUM(H212:H214)</f>
        <v>51</v>
      </c>
      <c r="I215" s="25">
        <f>G215+H215</f>
        <v>3741.35</v>
      </c>
      <c r="J215" s="26">
        <v>3690</v>
      </c>
      <c r="K215" s="25">
        <f>J215-G215-H215</f>
        <v>-51.34999999999991</v>
      </c>
    </row>
    <row r="216" spans="1:11" ht="15" thickBot="1">
      <c r="A216" s="5" t="s">
        <v>117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13</v>
      </c>
      <c r="C217" s="50" t="s">
        <v>74</v>
      </c>
      <c r="D217" s="51" t="s">
        <v>34</v>
      </c>
      <c r="E217" s="51" t="s">
        <v>18</v>
      </c>
      <c r="F217" s="52">
        <v>1229</v>
      </c>
      <c r="G217" s="53"/>
      <c r="H217" s="53">
        <v>17</v>
      </c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1229</v>
      </c>
      <c r="G219" s="14">
        <f>F219*1.15</f>
        <v>1413.35</v>
      </c>
      <c r="H219" s="25">
        <f>SUM(H217:H218)</f>
        <v>17</v>
      </c>
      <c r="I219" s="25">
        <f>G219+H219</f>
        <v>1430.35</v>
      </c>
      <c r="J219" s="26">
        <v>1413</v>
      </c>
      <c r="K219" s="25">
        <f>J219-G219-H219</f>
        <v>-17.34999999999991</v>
      </c>
    </row>
    <row r="220" spans="1:11" ht="15" thickBot="1">
      <c r="A220" s="5" t="s">
        <v>118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48"/>
      <c r="B221" s="49" t="s">
        <v>14</v>
      </c>
      <c r="C221" s="50" t="s">
        <v>36</v>
      </c>
      <c r="D221" s="51" t="s">
        <v>28</v>
      </c>
      <c r="E221" s="51" t="s">
        <v>16</v>
      </c>
      <c r="F221" s="52">
        <v>999</v>
      </c>
      <c r="G221" s="53"/>
      <c r="H221" s="53">
        <v>17</v>
      </c>
      <c r="I221" s="53"/>
      <c r="J221" s="53"/>
      <c r="K221" s="53"/>
    </row>
    <row r="222" spans="1:11" ht="14.25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999</v>
      </c>
      <c r="G223" s="14">
        <f>F223*1.15</f>
        <v>1148.85</v>
      </c>
      <c r="H223" s="25">
        <f>SUM(H221:H222)</f>
        <v>17</v>
      </c>
      <c r="I223" s="25">
        <f>G223+H223</f>
        <v>1165.85</v>
      </c>
      <c r="J223" s="58">
        <v>1145.85</v>
      </c>
      <c r="K223" s="25">
        <f>J223-G223-H223</f>
        <v>-20</v>
      </c>
    </row>
    <row r="224" spans="1:11" ht="15" thickBot="1">
      <c r="A224" s="5" t="s">
        <v>123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ht="15" thickTop="1">
      <c r="A225" s="32" t="s">
        <v>122</v>
      </c>
      <c r="B225" s="18" t="s">
        <v>14</v>
      </c>
      <c r="C225" s="19" t="s">
        <v>46</v>
      </c>
      <c r="D225" s="20" t="s">
        <v>28</v>
      </c>
      <c r="E225" s="20" t="s">
        <v>29</v>
      </c>
      <c r="F225" s="21">
        <v>0</v>
      </c>
      <c r="G225" s="22"/>
      <c r="H225" s="22"/>
      <c r="I225" s="22"/>
      <c r="J225" s="22"/>
      <c r="K225" s="22"/>
    </row>
    <row r="226" spans="1:11" s="40" customFormat="1" ht="14.25">
      <c r="A226" s="34"/>
      <c r="B226" s="35" t="s">
        <v>14</v>
      </c>
      <c r="C226" s="36" t="s">
        <v>124</v>
      </c>
      <c r="D226" s="37" t="s">
        <v>28</v>
      </c>
      <c r="E226" s="37" t="s">
        <v>29</v>
      </c>
      <c r="F226" s="38"/>
      <c r="G226" s="39"/>
      <c r="H226" s="39"/>
      <c r="I226" s="39"/>
      <c r="J226" s="39"/>
      <c r="K226" s="39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0</v>
      </c>
      <c r="G227" s="25">
        <f>F227*1.15</f>
        <v>0</v>
      </c>
      <c r="H227" s="25">
        <f>SUM(H225:H226)</f>
        <v>0</v>
      </c>
      <c r="I227" s="25">
        <f>G227+H227</f>
        <v>0</v>
      </c>
      <c r="J227" s="59"/>
      <c r="K227" s="25">
        <f>J227-G227-H227</f>
        <v>0</v>
      </c>
    </row>
    <row r="228" spans="1:11" s="24" customFormat="1" ht="15" thickBot="1">
      <c r="A228" s="5" t="s">
        <v>127</v>
      </c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48" t="s">
        <v>122</v>
      </c>
      <c r="B229" s="49" t="s">
        <v>13</v>
      </c>
      <c r="C229" s="50" t="s">
        <v>25</v>
      </c>
      <c r="D229" s="51" t="s">
        <v>28</v>
      </c>
      <c r="E229" s="51" t="s">
        <v>16</v>
      </c>
      <c r="F229" s="52">
        <v>1326</v>
      </c>
      <c r="G229" s="53"/>
      <c r="H229" s="53">
        <v>17</v>
      </c>
      <c r="I229" s="53"/>
      <c r="J229" s="53"/>
      <c r="K229" s="53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1326</v>
      </c>
      <c r="G231" s="25">
        <f>F231*1.15</f>
        <v>1524.8999999999999</v>
      </c>
      <c r="H231" s="25">
        <f>SUM(H229:H230)</f>
        <v>17</v>
      </c>
      <c r="I231" s="25">
        <f>G231+H231</f>
        <v>1541.8999999999999</v>
      </c>
      <c r="J231" s="59">
        <v>1525</v>
      </c>
      <c r="K231" s="25">
        <f>J231-G231-H231</f>
        <v>-16.899999999999864</v>
      </c>
    </row>
    <row r="232" spans="1:11" s="24" customFormat="1" ht="15" thickBot="1">
      <c r="A232" s="5" t="s">
        <v>129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 t="s">
        <v>122</v>
      </c>
      <c r="B233" s="18" t="s">
        <v>13</v>
      </c>
      <c r="C233" s="19" t="s">
        <v>74</v>
      </c>
      <c r="D233" s="20" t="s">
        <v>17</v>
      </c>
      <c r="E233" s="20" t="s">
        <v>29</v>
      </c>
      <c r="F233" s="21">
        <v>0</v>
      </c>
      <c r="G233" s="22"/>
      <c r="H233" s="22"/>
      <c r="I233" s="22"/>
      <c r="J233" s="22"/>
      <c r="K233" s="22"/>
    </row>
    <row r="234" spans="1:11" s="24" customFormat="1" ht="14.25">
      <c r="A234" s="48" t="s">
        <v>122</v>
      </c>
      <c r="B234" s="49" t="s">
        <v>13</v>
      </c>
      <c r="C234" s="50" t="s">
        <v>88</v>
      </c>
      <c r="D234" s="51" t="s">
        <v>17</v>
      </c>
      <c r="E234" s="51" t="s">
        <v>29</v>
      </c>
      <c r="F234" s="52">
        <v>1035</v>
      </c>
      <c r="G234" s="53"/>
      <c r="H234" s="53">
        <v>17</v>
      </c>
      <c r="I234" s="53"/>
      <c r="J234" s="53"/>
      <c r="K234" s="53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1035</v>
      </c>
      <c r="G235" s="25">
        <f>F235*1.15</f>
        <v>1190.25</v>
      </c>
      <c r="H235" s="25">
        <f>SUM(H233:H234)</f>
        <v>17</v>
      </c>
      <c r="I235" s="25">
        <f>G235+H235</f>
        <v>1207.25</v>
      </c>
      <c r="J235" s="59">
        <v>1190</v>
      </c>
      <c r="K235" s="25">
        <f>J235-G235-H235</f>
        <v>-17.25</v>
      </c>
    </row>
    <row r="236" spans="3:5" s="24" customFormat="1" ht="14.25">
      <c r="C236" s="46"/>
      <c r="D236" s="47"/>
      <c r="E236" s="47"/>
    </row>
    <row r="237" spans="3:5" s="24" customFormat="1" ht="14.25">
      <c r="C237" s="46"/>
      <c r="D237" s="47"/>
      <c r="E237" s="47"/>
    </row>
    <row r="238" spans="3:5" s="24" customFormat="1" ht="14.25">
      <c r="C238" s="46"/>
      <c r="D238" s="47"/>
      <c r="E238" s="47"/>
    </row>
    <row r="239" spans="3:5" s="24" customFormat="1" ht="14.25">
      <c r="C239" s="46"/>
      <c r="D239" s="47"/>
      <c r="E239" s="47"/>
    </row>
    <row r="240" spans="3:8" s="24" customFormat="1" ht="14.25">
      <c r="C240" s="46"/>
      <c r="D240" s="47"/>
      <c r="E240" s="47"/>
      <c r="H240" s="60"/>
    </row>
    <row r="241" spans="3:5" s="24" customFormat="1" ht="14.25">
      <c r="C241" s="46"/>
      <c r="D241" s="47"/>
      <c r="E241" s="47"/>
    </row>
    <row r="242" spans="3:5" s="24" customFormat="1" ht="14.25">
      <c r="C242" s="46"/>
      <c r="D242" s="47"/>
      <c r="E242" s="47"/>
    </row>
    <row r="243" spans="3:5" s="24" customFormat="1" ht="14.25">
      <c r="C243" s="46"/>
      <c r="D243" s="47"/>
      <c r="E243" s="47"/>
    </row>
    <row r="244" spans="3:5" s="24" customFormat="1" ht="14.25">
      <c r="C244" s="46"/>
      <c r="D244" s="47"/>
      <c r="E244" s="47"/>
    </row>
    <row r="245" spans="3:5" s="24" customFormat="1" ht="14.25">
      <c r="C245" s="46"/>
      <c r="D245" s="47"/>
      <c r="E245" s="47"/>
    </row>
    <row r="246" spans="3:5" s="24" customFormat="1" ht="14.25">
      <c r="C246" s="46"/>
      <c r="D246" s="47"/>
      <c r="E246" s="47"/>
    </row>
    <row r="247" spans="3:5" s="24" customFormat="1" ht="14.25">
      <c r="C247" s="46"/>
      <c r="D247" s="47"/>
      <c r="E247" s="47"/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</sheetData>
  <sheetProtection/>
  <hyperlinks>
    <hyperlink ref="A58" r:id="rId1" display="Евгешк@18"/>
    <hyperlink ref="A33" r:id="rId2" display="Успешн@я"/>
    <hyperlink ref="A42" r:id="rId3" display="Milenka@2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2012-06-03T17:47:17Z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