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<sst xmlns="http://schemas.openxmlformats.org/spreadsheetml/2006/main" count="456" uniqueCount="191">
  <si>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</si>
  <si>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</si>
  <si>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</si>
  <si>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</si>
  <si>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</si>
  <si>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</si>
  <si>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</si>
  <si>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</si>
  <si>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</si>
  <si>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</si>
  <si>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</si>
  <si>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</si>
  <si>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</si>
  <si>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</si>
  <si>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</si>
  <si>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</si>
  <si>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</si>
  <si>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</si>
  <si>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</si>
  <si>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Н236</t>
  </si>
  <si>
    <t>Н245</t>
  </si>
  <si>
    <t>Н048</t>
  </si>
  <si>
    <t>52/54</t>
  </si>
  <si>
    <t>любой</t>
  </si>
  <si>
    <t>Н226</t>
  </si>
  <si>
    <t>005</t>
  </si>
  <si>
    <t>Н239</t>
  </si>
  <si>
    <t>единый</t>
  </si>
  <si>
    <t>48/50</t>
  </si>
  <si>
    <t>500</t>
  </si>
  <si>
    <t>Н006</t>
  </si>
  <si>
    <t>50/52</t>
  </si>
  <si>
    <t>58</t>
  </si>
  <si>
    <t>002</t>
  </si>
  <si>
    <t>???</t>
  </si>
  <si>
    <t>Ёжик_В_Тумане_90</t>
  </si>
  <si>
    <t>2</t>
  </si>
  <si>
    <t>Н244</t>
  </si>
  <si>
    <t>мама Котика</t>
  </si>
  <si>
    <t>t@я</t>
  </si>
  <si>
    <t>Лапушок</t>
  </si>
  <si>
    <t>veresk.08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</si>
  <si>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</si>
  <si>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</si>
  <si>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</si>
  <si>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</si>
  <si>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</si>
  <si>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</si>
  <si>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</si>
  <si>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</si>
  <si>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</si>
  <si>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</si>
  <si>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</si>
  <si>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</si>
  <si>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</si>
  <si>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</si>
  <si>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</si>
  <si>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</si>
  <si>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</si>
  <si>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</si>
  <si>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</si>
  <si>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</si>
  <si>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А22 А5</t>
  </si>
  <si>
    <t>М92048W</t>
  </si>
  <si>
    <t>653  159</t>
  </si>
  <si>
    <t>Н237</t>
  </si>
  <si>
    <t>002 003 005</t>
  </si>
  <si>
    <t>510</t>
  </si>
  <si>
    <t>54/56</t>
  </si>
  <si>
    <t>289</t>
  </si>
  <si>
    <t>499 500 505</t>
  </si>
  <si>
    <t>0707</t>
  </si>
  <si>
    <t>серый или  бежевый или любой</t>
  </si>
  <si>
    <t>0705</t>
  </si>
  <si>
    <t>0701</t>
  </si>
  <si>
    <t>2 Н1</t>
  </si>
  <si>
    <t>Н207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</si>
  <si>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</si>
  <si>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</si>
  <si>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</si>
  <si>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</si>
  <si>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</si>
  <si>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</si>
  <si>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</si>
  <si>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</si>
  <si>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>С4  С15  5</t>
  </si>
  <si>
    <t>0729-1</t>
  </si>
  <si>
    <t>серый</t>
  </si>
  <si>
    <t>Н7  2</t>
  </si>
  <si>
    <t>0810-1</t>
  </si>
  <si>
    <t>белый или светлый</t>
  </si>
  <si>
    <t>0806</t>
  </si>
  <si>
    <t>Н281</t>
  </si>
  <si>
    <t>21</t>
  </si>
  <si>
    <t>бежевый или любой светлый</t>
  </si>
  <si>
    <t>0136</t>
  </si>
  <si>
    <t>белый</t>
  </si>
  <si>
    <t>Н268</t>
  </si>
  <si>
    <t>006  007  005</t>
  </si>
  <si>
    <t>005  006</t>
  </si>
  <si>
    <t>оливковый или хаки</t>
  </si>
  <si>
    <t>0785OTW</t>
  </si>
  <si>
    <t xml:space="preserve">73  4  </t>
  </si>
  <si>
    <t>М11242TW</t>
  </si>
  <si>
    <t>2В  161  18</t>
  </si>
  <si>
    <t>0729</t>
  </si>
  <si>
    <t>кофейный или любой темный</t>
  </si>
  <si>
    <t xml:space="preserve">отделка молнии сирень </t>
  </si>
  <si>
    <t>С6  Н32</t>
  </si>
  <si>
    <t>хаки серый</t>
  </si>
  <si>
    <t>46/48</t>
  </si>
  <si>
    <t>хаки  беж  коричневый</t>
  </si>
  <si>
    <t>отделка молнии сирень или зел</t>
  </si>
  <si>
    <t>В002</t>
  </si>
  <si>
    <t>XXL</t>
  </si>
  <si>
    <t>7  6  5  2</t>
  </si>
  <si>
    <t>M17836W</t>
  </si>
  <si>
    <t>7</t>
  </si>
  <si>
    <t>Н3  Н6  Н11</t>
  </si>
  <si>
    <t>49  134  100</t>
  </si>
  <si>
    <t>серый коричневый</t>
  </si>
  <si>
    <t>хаки  коричневый</t>
  </si>
  <si>
    <t>Н032  Н033  Н038</t>
  </si>
  <si>
    <t>кофейный  коричневый</t>
  </si>
  <si>
    <t>49  134</t>
  </si>
  <si>
    <t>Н304</t>
  </si>
  <si>
    <t>Н036  Н035</t>
  </si>
  <si>
    <t>отделка молнии зеленый или сирень</t>
  </si>
  <si>
    <t xml:space="preserve">653 </t>
  </si>
  <si>
    <t>Ксенияник</t>
  </si>
  <si>
    <t>беж  хаки</t>
  </si>
  <si>
    <t>0706</t>
  </si>
  <si>
    <t>хаки  беж</t>
  </si>
  <si>
    <t>Н048  Н047</t>
  </si>
  <si>
    <t>Н246</t>
  </si>
  <si>
    <t>Н235</t>
  </si>
  <si>
    <t>foxbat007</t>
  </si>
  <si>
    <t>0131</t>
  </si>
  <si>
    <t>зеленый синий черный</t>
  </si>
  <si>
    <t>А22</t>
  </si>
  <si>
    <t>А5</t>
  </si>
  <si>
    <t>653</t>
  </si>
  <si>
    <t>159</t>
  </si>
  <si>
    <t>54</t>
  </si>
  <si>
    <t>003  005</t>
  </si>
  <si>
    <t>бежевый или любой</t>
  </si>
  <si>
    <t>С15  5</t>
  </si>
  <si>
    <t>Н7</t>
  </si>
  <si>
    <t>светлый</t>
  </si>
  <si>
    <t>кофейный</t>
  </si>
  <si>
    <t xml:space="preserve"> или любой темный</t>
  </si>
  <si>
    <t>бежевый</t>
  </si>
  <si>
    <t>любой светлый</t>
  </si>
  <si>
    <t>006</t>
  </si>
  <si>
    <t>007  005</t>
  </si>
  <si>
    <t xml:space="preserve">006  </t>
  </si>
  <si>
    <t>оливковый</t>
  </si>
  <si>
    <t>хаки</t>
  </si>
  <si>
    <t>07850TW</t>
  </si>
  <si>
    <t>73</t>
  </si>
  <si>
    <t>4</t>
  </si>
  <si>
    <t>28</t>
  </si>
  <si>
    <t>161  18</t>
  </si>
  <si>
    <t>М17836W</t>
  </si>
  <si>
    <t>Н3</t>
  </si>
  <si>
    <t>Н6  Н11</t>
  </si>
  <si>
    <t>отделка молнии сирень</t>
  </si>
  <si>
    <t>Н32</t>
  </si>
  <si>
    <t>беж  коричневый</t>
  </si>
  <si>
    <t>6  5  2</t>
  </si>
  <si>
    <t>49</t>
  </si>
  <si>
    <t>134  100</t>
  </si>
  <si>
    <t xml:space="preserve">653  </t>
  </si>
  <si>
    <t>коричневый</t>
  </si>
  <si>
    <t xml:space="preserve">хаки </t>
  </si>
  <si>
    <t>Н032</t>
  </si>
  <si>
    <t>Н033  Н038</t>
  </si>
  <si>
    <t>134</t>
  </si>
  <si>
    <t>Н036</t>
  </si>
  <si>
    <t>Н035</t>
  </si>
  <si>
    <t>зеленый</t>
  </si>
  <si>
    <t>сирень</t>
  </si>
  <si>
    <t>отделка молнии зеленый</t>
  </si>
  <si>
    <t>беж</t>
  </si>
  <si>
    <t>Н047</t>
  </si>
  <si>
    <t>синий  черный</t>
  </si>
  <si>
    <t>1250???</t>
  </si>
  <si>
    <t>ДОЗАКАЗ</t>
  </si>
  <si>
    <t>или</t>
  </si>
  <si>
    <t>Н1</t>
  </si>
  <si>
    <t>veresk.08  Rich$$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</si>
</sst>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8" fontId="21" fillId="19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41" fillId="34" borderId="15" xfId="0" applyFont="1" applyFill="1" applyBorder="1" applyAlignment="1">
      <alignment horizontal="right"/>
    </xf>
    <xf numFmtId="0" fontId="41" fillId="19" borderId="0" xfId="0" applyFont="1" applyFill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22" sqref="G122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35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92"/>
      <c r="B3" s="93" t="s">
        <v>37</v>
      </c>
      <c r="C3" s="94">
        <v>48</v>
      </c>
      <c r="D3" s="95" t="s">
        <v>27</v>
      </c>
      <c r="E3" s="96">
        <v>750</v>
      </c>
      <c r="F3" s="97"/>
      <c r="G3" s="97"/>
      <c r="H3" s="98"/>
      <c r="I3" s="96"/>
      <c r="J3" s="98"/>
      <c r="L3" s="70" t="e">
        <f>E5+#REF!+#REF!+#REF!+#REF!+#REF!+#REF!+#REF!+#REF!+#REF!+#REF!+#REF!+#REF!+#REF!+#REF!+#REF!+#REF!+#REF!+#REF!+#REF!+#REF!+#REF!+#REF!+#REF!+#REF!+#REF!+#REF!+#REF!</f>
        <v>#REF!</v>
      </c>
    </row>
    <row r="4" spans="1:12" s="78" customFormat="1" ht="14.25">
      <c r="A4" s="71">
        <v>650</v>
      </c>
      <c r="B4" s="72" t="s">
        <v>60</v>
      </c>
      <c r="C4" s="73">
        <v>48</v>
      </c>
      <c r="D4" s="74" t="s">
        <v>27</v>
      </c>
      <c r="E4" s="75"/>
      <c r="F4" s="76"/>
      <c r="G4" s="76"/>
      <c r="H4" s="77"/>
      <c r="I4" s="75"/>
      <c r="J4" s="77"/>
      <c r="L4" s="79" t="e">
        <f>E3+#REF!+#REF!+#REF!+#REF!+#REF!+#REF!+#REF!+#REF!+#REF!+#REF!+#REF!+#REF!+#REF!+#REF!+#REF!+#REF!+#REF!+#REF!+#REF!+#REF!+#REF!+#REF!</f>
        <v>#REF!</v>
      </c>
    </row>
    <row r="5" spans="1:10" ht="14.25">
      <c r="A5" s="6"/>
      <c r="B5" s="13" t="s">
        <v>7</v>
      </c>
      <c r="C5" s="46"/>
      <c r="D5" s="17"/>
      <c r="E5" s="1">
        <f>SUM(E3:E4)</f>
        <v>750</v>
      </c>
      <c r="F5" s="40">
        <f>E5*1.15</f>
        <v>862.4999999999999</v>
      </c>
      <c r="G5" s="69">
        <v>50</v>
      </c>
      <c r="H5" s="69">
        <f>F5+G5</f>
        <v>912.4999999999999</v>
      </c>
      <c r="I5" s="7"/>
      <c r="J5" s="69">
        <f>I5-F5-G5</f>
        <v>-912.4999999999999</v>
      </c>
    </row>
    <row r="6" spans="1:10" ht="15" thickBot="1">
      <c r="A6" s="5" t="s">
        <v>38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61</v>
      </c>
      <c r="C7" s="59">
        <v>46</v>
      </c>
      <c r="D7" s="60" t="s">
        <v>62</v>
      </c>
      <c r="E7" s="61">
        <v>0</v>
      </c>
      <c r="F7" s="62"/>
      <c r="G7" s="62"/>
      <c r="H7" s="10"/>
      <c r="I7" s="61"/>
      <c r="J7" s="10"/>
    </row>
    <row r="8" spans="1:10" ht="14.25">
      <c r="A8" s="57"/>
      <c r="B8" s="58"/>
      <c r="C8" s="59"/>
      <c r="D8" s="60"/>
      <c r="E8" s="61"/>
      <c r="F8" s="62"/>
      <c r="G8" s="62"/>
      <c r="H8" s="10"/>
      <c r="I8" s="61"/>
      <c r="J8" s="10"/>
    </row>
    <row r="9" spans="1:10" ht="14.25">
      <c r="A9" s="6"/>
      <c r="B9" s="13" t="s">
        <v>7</v>
      </c>
      <c r="C9" s="46"/>
      <c r="D9" s="17"/>
      <c r="E9" s="1">
        <f>SUM(E7:E8)</f>
        <v>0</v>
      </c>
      <c r="F9" s="40">
        <f>E9*1.15</f>
        <v>0</v>
      </c>
      <c r="G9" s="69"/>
      <c r="H9" s="69">
        <f>F9+G9</f>
        <v>0</v>
      </c>
      <c r="I9" s="7"/>
      <c r="J9" s="69">
        <f>I9-F9-G9</f>
        <v>0</v>
      </c>
    </row>
    <row r="10" spans="1:10" ht="15" thickBot="1">
      <c r="A10" s="80" t="s">
        <v>39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60</v>
      </c>
      <c r="C11" s="59">
        <v>48</v>
      </c>
      <c r="D11" s="60" t="s">
        <v>27</v>
      </c>
      <c r="E11" s="61">
        <v>0</v>
      </c>
      <c r="F11" s="62"/>
      <c r="G11" s="62"/>
      <c r="H11" s="10"/>
      <c r="I11" s="61"/>
      <c r="J11" s="10"/>
    </row>
    <row r="12" spans="1:10" s="78" customFormat="1" ht="14.25">
      <c r="A12" s="71">
        <v>750</v>
      </c>
      <c r="B12" s="72" t="s">
        <v>26</v>
      </c>
      <c r="C12" s="73">
        <v>48</v>
      </c>
      <c r="D12" s="74" t="s">
        <v>27</v>
      </c>
      <c r="E12" s="75"/>
      <c r="F12" s="76"/>
      <c r="G12" s="76"/>
      <c r="H12" s="77"/>
      <c r="I12" s="75"/>
      <c r="J12" s="77"/>
    </row>
    <row r="13" spans="1:10" s="68" customFormat="1" ht="14.25">
      <c r="A13" s="92"/>
      <c r="B13" s="93" t="s">
        <v>65</v>
      </c>
      <c r="C13" s="94">
        <v>46</v>
      </c>
      <c r="D13" s="95" t="s">
        <v>27</v>
      </c>
      <c r="E13" s="96">
        <v>750</v>
      </c>
      <c r="F13" s="97"/>
      <c r="G13" s="97"/>
      <c r="H13" s="98"/>
      <c r="I13" s="96"/>
      <c r="J13" s="98"/>
    </row>
    <row r="14" spans="1:10" ht="14.25">
      <c r="A14" s="6"/>
      <c r="B14" s="13" t="s">
        <v>7</v>
      </c>
      <c r="C14" s="46"/>
      <c r="D14" s="17"/>
      <c r="E14" s="1">
        <f>SUM(E11:E13)</f>
        <v>750</v>
      </c>
      <c r="F14" s="40">
        <f>E14*1.15</f>
        <v>862.4999999999999</v>
      </c>
      <c r="G14" s="69">
        <v>50</v>
      </c>
      <c r="H14" s="69">
        <f>F14+G14</f>
        <v>912.4999999999999</v>
      </c>
      <c r="I14" s="7"/>
      <c r="J14" s="69">
        <f>I14-F14-G14</f>
        <v>-912.4999999999999</v>
      </c>
    </row>
    <row r="15" spans="1:10" ht="15" thickBot="1">
      <c r="A15" s="5" t="s">
        <v>40</v>
      </c>
      <c r="B15" s="12"/>
      <c r="C15" s="45"/>
      <c r="D15" s="16"/>
      <c r="E15" s="5"/>
      <c r="F15" s="39"/>
      <c r="G15" s="8"/>
      <c r="H15" s="55"/>
      <c r="I15" s="5"/>
      <c r="J15" s="54"/>
    </row>
    <row r="16" spans="1:10" ht="15" thickTop="1">
      <c r="A16" s="99"/>
      <c r="B16" s="58" t="s">
        <v>63</v>
      </c>
      <c r="C16" s="59">
        <v>54</v>
      </c>
      <c r="D16" s="60" t="s">
        <v>64</v>
      </c>
      <c r="E16" s="61">
        <v>0</v>
      </c>
      <c r="F16" s="62"/>
      <c r="G16" s="62"/>
      <c r="H16" s="10"/>
      <c r="I16" s="61"/>
      <c r="J16" s="10"/>
    </row>
    <row r="17" spans="1:10" s="78" customFormat="1" ht="14.25">
      <c r="A17" s="114"/>
      <c r="B17" s="115" t="s">
        <v>60</v>
      </c>
      <c r="C17" s="116">
        <v>54</v>
      </c>
      <c r="D17" s="117" t="s">
        <v>27</v>
      </c>
      <c r="E17" s="118">
        <v>650</v>
      </c>
      <c r="F17" s="119"/>
      <c r="G17" s="119"/>
      <c r="H17" s="120"/>
      <c r="I17" s="118"/>
      <c r="J17" s="120"/>
    </row>
    <row r="18" spans="1:10" s="78" customFormat="1" ht="14.25">
      <c r="A18" s="71">
        <v>750</v>
      </c>
      <c r="B18" s="72" t="s">
        <v>65</v>
      </c>
      <c r="C18" s="73">
        <v>54</v>
      </c>
      <c r="D18" s="74" t="s">
        <v>27</v>
      </c>
      <c r="E18" s="75"/>
      <c r="F18" s="76"/>
      <c r="G18" s="76"/>
      <c r="H18" s="77"/>
      <c r="I18" s="75"/>
      <c r="J18" s="77"/>
    </row>
    <row r="19" spans="1:10" s="68" customFormat="1" ht="14.25">
      <c r="A19" s="92"/>
      <c r="B19" s="93" t="s">
        <v>24</v>
      </c>
      <c r="C19" s="94">
        <v>54</v>
      </c>
      <c r="D19" s="95" t="s">
        <v>66</v>
      </c>
      <c r="E19" s="96">
        <v>1150</v>
      </c>
      <c r="F19" s="97"/>
      <c r="G19" s="97"/>
      <c r="H19" s="98"/>
      <c r="I19" s="96"/>
      <c r="J19" s="98"/>
    </row>
    <row r="20" spans="1:10" s="78" customFormat="1" ht="14.25">
      <c r="A20" s="71">
        <v>1050</v>
      </c>
      <c r="B20" s="72" t="s">
        <v>67</v>
      </c>
      <c r="C20" s="73" t="s">
        <v>68</v>
      </c>
      <c r="D20" s="74" t="s">
        <v>29</v>
      </c>
      <c r="E20" s="75"/>
      <c r="F20" s="76"/>
      <c r="G20" s="76"/>
      <c r="H20" s="77"/>
      <c r="I20" s="75"/>
      <c r="J20" s="77"/>
    </row>
    <row r="21" spans="1:10" s="78" customFormat="1" ht="14.25">
      <c r="A21" s="71">
        <v>1050</v>
      </c>
      <c r="B21" s="72" t="s">
        <v>69</v>
      </c>
      <c r="C21" s="73" t="s">
        <v>68</v>
      </c>
      <c r="D21" s="74" t="s">
        <v>70</v>
      </c>
      <c r="E21" s="75"/>
      <c r="F21" s="76"/>
      <c r="G21" s="76"/>
      <c r="H21" s="77"/>
      <c r="I21" s="75"/>
      <c r="J21" s="77"/>
    </row>
    <row r="22" spans="1:10" s="68" customFormat="1" ht="14.25">
      <c r="A22" s="57"/>
      <c r="B22" s="58" t="s">
        <v>71</v>
      </c>
      <c r="C22" s="59" t="s">
        <v>68</v>
      </c>
      <c r="D22" s="60" t="s">
        <v>72</v>
      </c>
      <c r="E22" s="61">
        <v>0</v>
      </c>
      <c r="F22" s="62"/>
      <c r="G22" s="62"/>
      <c r="H22" s="10"/>
      <c r="I22" s="61"/>
      <c r="J22" s="10"/>
    </row>
    <row r="23" spans="1:10" s="78" customFormat="1" ht="14.25">
      <c r="A23" s="114"/>
      <c r="B23" s="115" t="s">
        <v>73</v>
      </c>
      <c r="C23" s="116" t="s">
        <v>68</v>
      </c>
      <c r="D23" s="117" t="s">
        <v>23</v>
      </c>
      <c r="E23" s="118">
        <v>550</v>
      </c>
      <c r="F23" s="119"/>
      <c r="G23" s="119"/>
      <c r="H23" s="120"/>
      <c r="I23" s="118"/>
      <c r="J23" s="120"/>
    </row>
    <row r="24" spans="1:10" s="78" customFormat="1" ht="14.25">
      <c r="A24" s="71">
        <v>550</v>
      </c>
      <c r="B24" s="72" t="s">
        <v>74</v>
      </c>
      <c r="C24" s="73" t="s">
        <v>68</v>
      </c>
      <c r="D24" s="74" t="s">
        <v>75</v>
      </c>
      <c r="E24" s="75"/>
      <c r="F24" s="76"/>
      <c r="G24" s="76"/>
      <c r="H24" s="77"/>
      <c r="I24" s="75"/>
      <c r="J24" s="77"/>
    </row>
    <row r="25" spans="1:10" ht="14.25">
      <c r="A25" s="6"/>
      <c r="B25" s="13" t="s">
        <v>7</v>
      </c>
      <c r="C25" s="46"/>
      <c r="D25" s="17"/>
      <c r="E25" s="1">
        <f>SUM(E16:E24)</f>
        <v>2350</v>
      </c>
      <c r="F25" s="40">
        <f>E25*1.15</f>
        <v>2702.5</v>
      </c>
      <c r="G25" s="69">
        <v>150</v>
      </c>
      <c r="H25" s="69">
        <f>F25+G25</f>
        <v>2852.5</v>
      </c>
      <c r="I25" s="7"/>
      <c r="J25" s="69">
        <f>I25-F25-G25</f>
        <v>-2852.5</v>
      </c>
    </row>
    <row r="26" spans="1:10" ht="15" thickBot="1">
      <c r="A26" s="5" t="s">
        <v>41</v>
      </c>
      <c r="B26" s="12"/>
      <c r="C26" s="45"/>
      <c r="D26" s="16"/>
      <c r="E26" s="5"/>
      <c r="F26" s="39"/>
      <c r="G26" s="8"/>
      <c r="H26" s="55"/>
      <c r="I26" s="5"/>
      <c r="J26" s="54"/>
    </row>
    <row r="27" spans="1:10" ht="15" thickTop="1">
      <c r="A27" s="57"/>
      <c r="B27" s="58" t="s">
        <v>77</v>
      </c>
      <c r="C27" s="59" t="s">
        <v>78</v>
      </c>
      <c r="D27" s="60" t="s">
        <v>79</v>
      </c>
      <c r="E27" s="61">
        <v>0</v>
      </c>
      <c r="F27" s="62"/>
      <c r="G27" s="62"/>
      <c r="H27" s="10"/>
      <c r="I27" s="61"/>
      <c r="J27" s="10"/>
    </row>
    <row r="28" spans="1:10" s="78" customFormat="1" ht="14.25">
      <c r="A28" s="71">
        <v>550</v>
      </c>
      <c r="B28" s="72" t="s">
        <v>80</v>
      </c>
      <c r="C28" s="73" t="s">
        <v>78</v>
      </c>
      <c r="D28" s="74" t="s">
        <v>81</v>
      </c>
      <c r="E28" s="75"/>
      <c r="F28" s="76"/>
      <c r="G28" s="76"/>
      <c r="H28" s="77"/>
      <c r="I28" s="75"/>
      <c r="J28" s="77"/>
    </row>
    <row r="29" spans="1:10" s="68" customFormat="1" ht="14.25">
      <c r="A29" s="57"/>
      <c r="B29" s="58" t="s">
        <v>82</v>
      </c>
      <c r="C29" s="59" t="s">
        <v>22</v>
      </c>
      <c r="D29" s="60" t="s">
        <v>83</v>
      </c>
      <c r="E29" s="61">
        <v>0</v>
      </c>
      <c r="F29" s="62"/>
      <c r="G29" s="62"/>
      <c r="H29" s="10"/>
      <c r="I29" s="61"/>
      <c r="J29" s="10"/>
    </row>
    <row r="30" spans="1:10" ht="14.25">
      <c r="A30" s="6"/>
      <c r="B30" s="13" t="s">
        <v>7</v>
      </c>
      <c r="C30" s="46"/>
      <c r="D30" s="17"/>
      <c r="E30" s="1">
        <f>SUM(E27:E29)</f>
        <v>0</v>
      </c>
      <c r="F30" s="40">
        <f>E30*1.15</f>
        <v>0</v>
      </c>
      <c r="G30" s="69"/>
      <c r="H30" s="69">
        <f>F30+G30</f>
        <v>0</v>
      </c>
      <c r="I30" s="7"/>
      <c r="J30" s="69">
        <f>I30-F30-G30</f>
        <v>0</v>
      </c>
    </row>
    <row r="31" spans="1:10" ht="15" thickBot="1">
      <c r="A31" s="5" t="s">
        <v>42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/>
      <c r="B32" s="58" t="s">
        <v>80</v>
      </c>
      <c r="C32" s="59" t="s">
        <v>28</v>
      </c>
      <c r="D32" s="60" t="s">
        <v>85</v>
      </c>
      <c r="E32" s="61">
        <v>0</v>
      </c>
      <c r="F32" s="62"/>
      <c r="G32" s="62"/>
      <c r="H32" s="10"/>
      <c r="I32" s="61"/>
      <c r="J32" s="10"/>
    </row>
    <row r="33" spans="1:10" ht="14.25">
      <c r="A33" s="57"/>
      <c r="B33" s="58" t="s">
        <v>86</v>
      </c>
      <c r="C33" s="59">
        <v>48</v>
      </c>
      <c r="D33" s="60" t="s">
        <v>87</v>
      </c>
      <c r="E33" s="61">
        <v>0</v>
      </c>
      <c r="F33" s="62"/>
      <c r="G33" s="62"/>
      <c r="H33" s="10"/>
      <c r="I33" s="61"/>
      <c r="J33" s="10"/>
    </row>
    <row r="34" spans="1:10" s="4" customFormat="1" ht="14.25">
      <c r="A34" s="57"/>
      <c r="B34" s="58" t="s">
        <v>86</v>
      </c>
      <c r="C34" s="59">
        <v>56</v>
      </c>
      <c r="D34" s="60" t="s">
        <v>87</v>
      </c>
      <c r="E34" s="61">
        <v>0</v>
      </c>
      <c r="F34" s="62"/>
      <c r="G34" s="62"/>
      <c r="H34" s="10"/>
      <c r="I34" s="61"/>
      <c r="J34" s="10"/>
    </row>
    <row r="35" spans="1:10" s="4" customFormat="1" ht="14.25">
      <c r="A35" s="57"/>
      <c r="B35" s="58" t="s">
        <v>74</v>
      </c>
      <c r="C35" s="59" t="s">
        <v>68</v>
      </c>
      <c r="D35" s="60" t="s">
        <v>88</v>
      </c>
      <c r="E35" s="61">
        <v>0</v>
      </c>
      <c r="F35" s="62"/>
      <c r="G35" s="62"/>
      <c r="H35" s="10"/>
      <c r="I35" s="61"/>
      <c r="J35" s="10"/>
    </row>
    <row r="36" spans="1:10" s="78" customFormat="1" ht="14.25">
      <c r="A36" s="114"/>
      <c r="B36" s="115" t="s">
        <v>73</v>
      </c>
      <c r="C36" s="116" t="s">
        <v>68</v>
      </c>
      <c r="D36" s="117" t="s">
        <v>23</v>
      </c>
      <c r="E36" s="118">
        <v>550</v>
      </c>
      <c r="F36" s="119"/>
      <c r="G36" s="119"/>
      <c r="H36" s="120"/>
      <c r="I36" s="118"/>
      <c r="J36" s="120"/>
    </row>
    <row r="37" spans="1:10" s="78" customFormat="1" ht="14.25">
      <c r="A37" s="71">
        <v>550</v>
      </c>
      <c r="B37" s="72" t="s">
        <v>71</v>
      </c>
      <c r="C37" s="73" t="s">
        <v>68</v>
      </c>
      <c r="D37" s="74" t="s">
        <v>23</v>
      </c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SUM(E32:E37)</f>
        <v>550</v>
      </c>
      <c r="F38" s="40">
        <f>E38*1.15</f>
        <v>632.5</v>
      </c>
      <c r="G38" s="69">
        <v>50</v>
      </c>
      <c r="H38" s="69">
        <f>F38+G38</f>
        <v>682.5</v>
      </c>
      <c r="I38" s="7"/>
      <c r="J38" s="69">
        <f>I38-F38-G38</f>
        <v>-682.5</v>
      </c>
    </row>
    <row r="39" spans="1:10" ht="15" thickBot="1">
      <c r="A39" s="5" t="s">
        <v>43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/>
      <c r="B40" s="58" t="s">
        <v>89</v>
      </c>
      <c r="C40" s="59">
        <v>46</v>
      </c>
      <c r="D40" s="60" t="s">
        <v>90</v>
      </c>
      <c r="E40" s="61">
        <v>0</v>
      </c>
      <c r="F40" s="62"/>
      <c r="G40" s="62"/>
      <c r="H40" s="10"/>
      <c r="I40" s="61"/>
      <c r="J40" s="10"/>
    </row>
    <row r="41" spans="1:10" s="78" customFormat="1" ht="14.25">
      <c r="A41" s="114"/>
      <c r="B41" s="115" t="s">
        <v>91</v>
      </c>
      <c r="C41" s="116">
        <v>46</v>
      </c>
      <c r="D41" s="117" t="s">
        <v>18</v>
      </c>
      <c r="E41" s="118">
        <v>650</v>
      </c>
      <c r="F41" s="119"/>
      <c r="G41" s="119"/>
      <c r="H41" s="120"/>
      <c r="I41" s="118"/>
      <c r="J41" s="120"/>
    </row>
    <row r="42" spans="1:10" s="68" customFormat="1" ht="14.25">
      <c r="A42" s="57"/>
      <c r="B42" s="58" t="s">
        <v>105</v>
      </c>
      <c r="C42" s="59">
        <v>46</v>
      </c>
      <c r="D42" s="60" t="s">
        <v>106</v>
      </c>
      <c r="E42" s="61">
        <v>0</v>
      </c>
      <c r="F42" s="62"/>
      <c r="G42" s="62"/>
      <c r="H42" s="10"/>
      <c r="I42" s="61"/>
      <c r="J42" s="10"/>
    </row>
    <row r="43" spans="1:10" ht="14.25">
      <c r="A43" s="6"/>
      <c r="B43" s="13" t="s">
        <v>7</v>
      </c>
      <c r="C43" s="46"/>
      <c r="D43" s="17"/>
      <c r="E43" s="1">
        <f>SUM(E40:E42)</f>
        <v>650</v>
      </c>
      <c r="F43" s="40">
        <f>E43*1.15</f>
        <v>747.4999999999999</v>
      </c>
      <c r="G43" s="69">
        <v>50</v>
      </c>
      <c r="H43" s="69">
        <f>F43+G43</f>
        <v>797.4999999999999</v>
      </c>
      <c r="I43" s="7"/>
      <c r="J43" s="69">
        <f>I43-F43-G43</f>
        <v>-797.4999999999999</v>
      </c>
    </row>
    <row r="44" spans="1:10" ht="15" thickBot="1">
      <c r="A44" s="5" t="s">
        <v>44</v>
      </c>
      <c r="B44" s="12"/>
      <c r="C44" s="45"/>
      <c r="D44" s="16"/>
      <c r="E44" s="5"/>
      <c r="F44" s="39"/>
      <c r="G44" s="8"/>
      <c r="H44" s="55"/>
      <c r="I44" s="5"/>
      <c r="J44" s="54"/>
    </row>
    <row r="45" spans="1:10" ht="15" thickTop="1">
      <c r="A45" s="57"/>
      <c r="B45" s="58" t="s">
        <v>37</v>
      </c>
      <c r="C45" s="59">
        <v>54</v>
      </c>
      <c r="D45" s="60" t="s">
        <v>27</v>
      </c>
      <c r="E45" s="61">
        <v>0</v>
      </c>
      <c r="F45" s="62"/>
      <c r="G45" s="62"/>
      <c r="H45" s="10"/>
      <c r="I45" s="61"/>
      <c r="J45" s="10"/>
    </row>
    <row r="46" spans="1:10" ht="14.25">
      <c r="A46" s="92"/>
      <c r="B46" s="93" t="s">
        <v>92</v>
      </c>
      <c r="C46" s="94">
        <v>54</v>
      </c>
      <c r="D46" s="95" t="s">
        <v>93</v>
      </c>
      <c r="E46" s="96">
        <v>1190</v>
      </c>
      <c r="F46" s="97"/>
      <c r="G46" s="97"/>
      <c r="H46" s="98"/>
      <c r="I46" s="96"/>
      <c r="J46" s="98"/>
    </row>
    <row r="47" spans="1:10" ht="14.25">
      <c r="A47" s="6"/>
      <c r="B47" s="13" t="s">
        <v>7</v>
      </c>
      <c r="C47" s="46"/>
      <c r="D47" s="17"/>
      <c r="E47" s="1">
        <f>SUM(E45:E46)</f>
        <v>1190</v>
      </c>
      <c r="F47" s="40">
        <f>E47*1.15</f>
        <v>1368.5</v>
      </c>
      <c r="G47" s="69">
        <v>50</v>
      </c>
      <c r="H47" s="69">
        <f>F47+G47</f>
        <v>1418.5</v>
      </c>
      <c r="I47" s="7"/>
      <c r="J47" s="69">
        <f>I47-F47-G47</f>
        <v>-1418.5</v>
      </c>
    </row>
    <row r="48" spans="1:10" ht="15" thickBot="1">
      <c r="A48" s="5" t="s">
        <v>45</v>
      </c>
      <c r="B48" s="12"/>
      <c r="C48" s="45"/>
      <c r="D48" s="16"/>
      <c r="E48" s="5"/>
      <c r="F48" s="39"/>
      <c r="G48" s="8"/>
      <c r="H48" s="55"/>
      <c r="I48" s="5"/>
      <c r="J48" s="54"/>
    </row>
    <row r="49" spans="1:10" ht="15" thickTop="1">
      <c r="A49" s="57"/>
      <c r="B49" s="58" t="s">
        <v>86</v>
      </c>
      <c r="C49" s="59">
        <v>56</v>
      </c>
      <c r="D49" s="60" t="s">
        <v>94</v>
      </c>
      <c r="E49" s="61">
        <v>0</v>
      </c>
      <c r="F49" s="62"/>
      <c r="G49" s="62"/>
      <c r="H49" s="10"/>
      <c r="I49" s="61"/>
      <c r="J49" s="10"/>
    </row>
    <row r="50" spans="1:10" s="78" customFormat="1" ht="14.25">
      <c r="A50" s="71">
        <v>350</v>
      </c>
      <c r="B50" s="72" t="s">
        <v>95</v>
      </c>
      <c r="C50" s="73" t="s">
        <v>34</v>
      </c>
      <c r="D50" s="74" t="s">
        <v>96</v>
      </c>
      <c r="E50" s="75"/>
      <c r="F50" s="76"/>
      <c r="G50" s="76"/>
      <c r="H50" s="77"/>
      <c r="I50" s="75"/>
      <c r="J50" s="77"/>
    </row>
    <row r="51" spans="1:10" ht="14.25">
      <c r="A51" s="6"/>
      <c r="B51" s="13" t="s">
        <v>7</v>
      </c>
      <c r="C51" s="46"/>
      <c r="D51" s="17"/>
      <c r="E51" s="1">
        <f>SUM(E49:E50)</f>
        <v>0</v>
      </c>
      <c r="F51" s="40">
        <f>E51*1.15</f>
        <v>0</v>
      </c>
      <c r="G51" s="69"/>
      <c r="H51" s="69">
        <f>F51+G51</f>
        <v>0</v>
      </c>
      <c r="I51" s="7"/>
      <c r="J51" s="69">
        <f>I51-F51-G51</f>
        <v>0</v>
      </c>
    </row>
    <row r="52" spans="1:10" ht="15" thickBot="1">
      <c r="A52" s="5" t="s">
        <v>46</v>
      </c>
      <c r="B52" s="12"/>
      <c r="C52" s="45"/>
      <c r="D52" s="16"/>
      <c r="E52" s="5"/>
      <c r="F52" s="39"/>
      <c r="G52" s="8"/>
      <c r="H52" s="55"/>
      <c r="I52" s="5"/>
      <c r="J52" s="54"/>
    </row>
    <row r="53" spans="1:10" ht="15" thickTop="1">
      <c r="A53" s="92"/>
      <c r="B53" s="93" t="s">
        <v>97</v>
      </c>
      <c r="C53" s="94">
        <v>46</v>
      </c>
      <c r="D53" s="95" t="s">
        <v>98</v>
      </c>
      <c r="E53" s="96">
        <v>1250</v>
      </c>
      <c r="F53" s="97"/>
      <c r="G53" s="97"/>
      <c r="H53" s="98"/>
      <c r="I53" s="96"/>
      <c r="J53" s="98"/>
    </row>
    <row r="54" spans="1:10" ht="14.25">
      <c r="A54" s="92"/>
      <c r="B54" s="93" t="s">
        <v>97</v>
      </c>
      <c r="C54" s="94">
        <v>56</v>
      </c>
      <c r="D54" s="95" t="s">
        <v>99</v>
      </c>
      <c r="E54" s="96">
        <v>1250</v>
      </c>
      <c r="F54" s="97"/>
      <c r="G54" s="97"/>
      <c r="H54" s="98"/>
      <c r="I54" s="96"/>
      <c r="J54" s="98"/>
    </row>
    <row r="55" spans="1:10" s="4" customFormat="1" ht="14.25">
      <c r="A55" s="57"/>
      <c r="B55" s="58" t="s">
        <v>73</v>
      </c>
      <c r="C55" s="59" t="s">
        <v>78</v>
      </c>
      <c r="D55" s="60" t="s">
        <v>100</v>
      </c>
      <c r="E55" s="61">
        <v>0</v>
      </c>
      <c r="F55" s="62"/>
      <c r="G55" s="62"/>
      <c r="H55" s="10"/>
      <c r="I55" s="61"/>
      <c r="J55" s="10"/>
    </row>
    <row r="56" spans="1:10" ht="14.25">
      <c r="A56" s="6"/>
      <c r="B56" s="13" t="s">
        <v>7</v>
      </c>
      <c r="C56" s="46"/>
      <c r="D56" s="17"/>
      <c r="E56" s="1">
        <f>SUM(E53:E55)</f>
        <v>2500</v>
      </c>
      <c r="F56" s="40">
        <f>E56*1.15</f>
        <v>2875</v>
      </c>
      <c r="G56" s="69">
        <v>100</v>
      </c>
      <c r="H56" s="69">
        <f>F56+G56</f>
        <v>2975</v>
      </c>
      <c r="I56" s="7"/>
      <c r="J56" s="69">
        <f>I56-F56-G56</f>
        <v>-2975</v>
      </c>
    </row>
    <row r="57" spans="1:10" ht="15" thickBot="1">
      <c r="A57" s="5" t="s">
        <v>47</v>
      </c>
      <c r="B57" s="12"/>
      <c r="C57" s="45"/>
      <c r="D57" s="16"/>
      <c r="E57" s="5"/>
      <c r="F57" s="39"/>
      <c r="G57" s="8"/>
      <c r="H57" s="55"/>
      <c r="I57" s="5"/>
      <c r="J57" s="54"/>
    </row>
    <row r="58" spans="1:10" ht="15" thickTop="1">
      <c r="A58" s="57"/>
      <c r="B58" s="58" t="s">
        <v>101</v>
      </c>
      <c r="C58" s="59">
        <v>58</v>
      </c>
      <c r="D58" s="60" t="s">
        <v>102</v>
      </c>
      <c r="E58" s="61">
        <v>0</v>
      </c>
      <c r="F58" s="62"/>
      <c r="G58" s="62"/>
      <c r="H58" s="10"/>
      <c r="I58" s="61"/>
      <c r="J58" s="10"/>
    </row>
    <row r="59" spans="1:10" ht="14.25">
      <c r="A59" s="92"/>
      <c r="B59" s="93" t="s">
        <v>103</v>
      </c>
      <c r="C59" s="94">
        <v>58</v>
      </c>
      <c r="D59" s="95" t="s">
        <v>104</v>
      </c>
      <c r="E59" s="96">
        <v>950</v>
      </c>
      <c r="F59" s="97"/>
      <c r="G59" s="97"/>
      <c r="H59" s="98"/>
      <c r="I59" s="96"/>
      <c r="J59" s="98"/>
    </row>
    <row r="60" spans="1:10" s="4" customFormat="1" ht="14.25">
      <c r="A60" s="57"/>
      <c r="B60" s="58" t="s">
        <v>116</v>
      </c>
      <c r="C60" s="59">
        <v>58</v>
      </c>
      <c r="D60" s="60" t="s">
        <v>117</v>
      </c>
      <c r="E60" s="61">
        <v>0</v>
      </c>
      <c r="F60" s="62"/>
      <c r="G60" s="62"/>
      <c r="H60" s="10"/>
      <c r="I60" s="61"/>
      <c r="J60" s="10"/>
    </row>
    <row r="61" spans="1:10" s="4" customFormat="1" ht="14.25">
      <c r="A61" s="57"/>
      <c r="B61" s="58" t="s">
        <v>76</v>
      </c>
      <c r="C61" s="59">
        <v>58</v>
      </c>
      <c r="D61" s="60" t="s">
        <v>118</v>
      </c>
      <c r="E61" s="61">
        <v>0</v>
      </c>
      <c r="F61" s="62"/>
      <c r="G61" s="62"/>
      <c r="H61" s="10"/>
      <c r="I61" s="61"/>
      <c r="J61" s="10"/>
    </row>
    <row r="62" spans="1:10" ht="14.25">
      <c r="A62" s="6"/>
      <c r="B62" s="13" t="s">
        <v>7</v>
      </c>
      <c r="C62" s="46"/>
      <c r="D62" s="17"/>
      <c r="E62" s="1">
        <f>SUM(E58:E61)</f>
        <v>950</v>
      </c>
      <c r="F62" s="40">
        <f>E62*1.15</f>
        <v>1092.5</v>
      </c>
      <c r="G62" s="69">
        <v>50</v>
      </c>
      <c r="H62" s="69">
        <f>F62+G62</f>
        <v>1142.5</v>
      </c>
      <c r="I62" s="7"/>
      <c r="J62" s="69">
        <f>I62-F62-G62</f>
        <v>-1142.5</v>
      </c>
    </row>
    <row r="63" spans="1:10" ht="15" thickBot="1">
      <c r="A63" s="5" t="s">
        <v>48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113"/>
      <c r="B64" s="93" t="s">
        <v>95</v>
      </c>
      <c r="C64" s="94" t="s">
        <v>78</v>
      </c>
      <c r="D64" s="95" t="s">
        <v>107</v>
      </c>
      <c r="E64" s="96">
        <v>350</v>
      </c>
      <c r="F64" s="97"/>
      <c r="G64" s="97"/>
      <c r="H64" s="98"/>
      <c r="I64" s="96"/>
      <c r="J64" s="98"/>
    </row>
    <row r="65" spans="1:10" ht="14.25">
      <c r="A65" s="99"/>
      <c r="B65" s="58" t="s">
        <v>95</v>
      </c>
      <c r="C65" s="59" t="s">
        <v>31</v>
      </c>
      <c r="D65" s="60" t="s">
        <v>107</v>
      </c>
      <c r="E65" s="61">
        <v>0</v>
      </c>
      <c r="F65" s="62"/>
      <c r="G65" s="62"/>
      <c r="H65" s="10"/>
      <c r="I65" s="61"/>
      <c r="J65" s="10"/>
    </row>
    <row r="66" spans="1:10" ht="14.25">
      <c r="A66" s="6"/>
      <c r="B66" s="13" t="s">
        <v>7</v>
      </c>
      <c r="C66" s="46"/>
      <c r="D66" s="17"/>
      <c r="E66" s="1">
        <f>SUM(E64:E65)</f>
        <v>350</v>
      </c>
      <c r="F66" s="40">
        <f>E66*1.15</f>
        <v>402.49999999999994</v>
      </c>
      <c r="G66" s="69">
        <v>50</v>
      </c>
      <c r="H66" s="69">
        <f>F66+G66</f>
        <v>452.49999999999994</v>
      </c>
      <c r="I66" s="7"/>
      <c r="J66" s="69">
        <f>I66-F66-G66</f>
        <v>-452.49999999999994</v>
      </c>
    </row>
    <row r="67" spans="1:10" ht="15" thickBot="1">
      <c r="A67" s="5" t="s">
        <v>49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 t="s">
        <v>77</v>
      </c>
      <c r="C68" s="59" t="s">
        <v>78</v>
      </c>
      <c r="D68" s="60" t="s">
        <v>108</v>
      </c>
      <c r="E68" s="61">
        <v>0</v>
      </c>
      <c r="F68" s="62"/>
      <c r="G68" s="62"/>
      <c r="H68" s="10"/>
      <c r="I68" s="61"/>
      <c r="J68" s="10"/>
    </row>
    <row r="69" spans="1:10" s="78" customFormat="1" ht="14.25">
      <c r="A69" s="71">
        <v>550</v>
      </c>
      <c r="B69" s="72" t="s">
        <v>80</v>
      </c>
      <c r="C69" s="73" t="s">
        <v>78</v>
      </c>
      <c r="D69" s="74" t="s">
        <v>81</v>
      </c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0</v>
      </c>
      <c r="F70" s="40">
        <f>E70*1.15</f>
        <v>0</v>
      </c>
      <c r="G70" s="69"/>
      <c r="H70" s="69">
        <f>F70+G70</f>
        <v>0</v>
      </c>
      <c r="I70" s="7"/>
      <c r="J70" s="69">
        <f>I70-F70-G70</f>
        <v>0</v>
      </c>
    </row>
    <row r="71" spans="1:10" ht="15" thickBot="1">
      <c r="A71" s="5" t="s">
        <v>50</v>
      </c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99"/>
      <c r="B72" s="58" t="s">
        <v>95</v>
      </c>
      <c r="C72" s="59" t="s">
        <v>31</v>
      </c>
      <c r="D72" s="60" t="s">
        <v>107</v>
      </c>
      <c r="E72" s="61">
        <v>0</v>
      </c>
      <c r="F72" s="62"/>
      <c r="G72" s="62"/>
      <c r="H72" s="10"/>
      <c r="I72" s="61"/>
      <c r="J72" s="10"/>
    </row>
    <row r="73" spans="1:10" s="4" customFormat="1" ht="14.25">
      <c r="A73" s="57"/>
      <c r="B73" s="58" t="s">
        <v>86</v>
      </c>
      <c r="C73" s="59">
        <v>50</v>
      </c>
      <c r="D73" s="60" t="s">
        <v>109</v>
      </c>
      <c r="E73" s="61">
        <v>0</v>
      </c>
      <c r="F73" s="62"/>
      <c r="G73" s="62"/>
      <c r="H73" s="10"/>
      <c r="I73" s="61"/>
      <c r="J73" s="10"/>
    </row>
    <row r="74" spans="1:10" s="4" customFormat="1" ht="14.25">
      <c r="A74" s="57"/>
      <c r="B74" s="58" t="s">
        <v>105</v>
      </c>
      <c r="C74" s="59">
        <v>48</v>
      </c>
      <c r="D74" s="60" t="s">
        <v>111</v>
      </c>
      <c r="E74" s="61">
        <v>0</v>
      </c>
      <c r="F74" s="62"/>
      <c r="G74" s="62"/>
      <c r="H74" s="10"/>
      <c r="I74" s="61"/>
      <c r="J74" s="10"/>
    </row>
    <row r="75" spans="1:10" s="4" customFormat="1" ht="14.25">
      <c r="A75" s="99"/>
      <c r="B75" s="58" t="s">
        <v>95</v>
      </c>
      <c r="C75" s="59" t="s">
        <v>110</v>
      </c>
      <c r="D75" s="60" t="s">
        <v>112</v>
      </c>
      <c r="E75" s="61">
        <v>0</v>
      </c>
      <c r="F75" s="62"/>
      <c r="G75" s="62"/>
      <c r="H75" s="10"/>
      <c r="I75" s="61"/>
      <c r="J75" s="10"/>
    </row>
    <row r="76" spans="1:10" s="4" customFormat="1" ht="14.25">
      <c r="A76" s="92"/>
      <c r="B76" s="93" t="s">
        <v>113</v>
      </c>
      <c r="C76" s="94" t="s">
        <v>114</v>
      </c>
      <c r="D76" s="95" t="s">
        <v>115</v>
      </c>
      <c r="E76" s="96">
        <v>450</v>
      </c>
      <c r="F76" s="97"/>
      <c r="G76" s="97"/>
      <c r="H76" s="98"/>
      <c r="I76" s="96"/>
      <c r="J76" s="98"/>
    </row>
    <row r="77" spans="1:10" ht="14.25">
      <c r="A77" s="6"/>
      <c r="B77" s="13" t="s">
        <v>7</v>
      </c>
      <c r="C77" s="46"/>
      <c r="D77" s="17"/>
      <c r="E77" s="1">
        <f>SUM(E72:E76)</f>
        <v>450</v>
      </c>
      <c r="F77" s="40">
        <f>E77*1.15</f>
        <v>517.5</v>
      </c>
      <c r="G77" s="69">
        <v>50</v>
      </c>
      <c r="H77" s="69">
        <f>F77+G77</f>
        <v>567.5</v>
      </c>
      <c r="I77" s="7"/>
      <c r="J77" s="69">
        <f>I77-F77-G77</f>
        <v>-567.5</v>
      </c>
    </row>
    <row r="78" spans="1:10" ht="15" thickBot="1">
      <c r="A78" s="5" t="s">
        <v>51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92"/>
      <c r="B79" s="93" t="s">
        <v>84</v>
      </c>
      <c r="C79" s="94">
        <v>52</v>
      </c>
      <c r="D79" s="95" t="s">
        <v>119</v>
      </c>
      <c r="E79" s="96">
        <v>850</v>
      </c>
      <c r="F79" s="97"/>
      <c r="G79" s="97"/>
      <c r="H79" s="98"/>
      <c r="I79" s="96"/>
      <c r="J79" s="98"/>
    </row>
    <row r="80" spans="1:10" ht="14.25">
      <c r="A80" s="57"/>
      <c r="B80" s="58" t="s">
        <v>105</v>
      </c>
      <c r="C80" s="59">
        <v>52</v>
      </c>
      <c r="D80" s="60" t="s">
        <v>23</v>
      </c>
      <c r="E80" s="61">
        <v>0</v>
      </c>
      <c r="F80" s="62"/>
      <c r="G80" s="62"/>
      <c r="H80" s="10"/>
      <c r="I80" s="61"/>
      <c r="J80" s="10"/>
    </row>
    <row r="81" spans="1:10" s="4" customFormat="1" ht="14.25">
      <c r="A81" s="113"/>
      <c r="B81" s="93" t="s">
        <v>63</v>
      </c>
      <c r="C81" s="94">
        <v>52</v>
      </c>
      <c r="D81" s="95" t="s">
        <v>128</v>
      </c>
      <c r="E81" s="96">
        <v>550</v>
      </c>
      <c r="F81" s="97"/>
      <c r="G81" s="97"/>
      <c r="H81" s="98"/>
      <c r="I81" s="96"/>
      <c r="J81" s="98"/>
    </row>
    <row r="82" spans="1:10" ht="14.25">
      <c r="A82" s="6"/>
      <c r="B82" s="13" t="s">
        <v>7</v>
      </c>
      <c r="C82" s="46"/>
      <c r="D82" s="17"/>
      <c r="E82" s="1">
        <f>SUM(E79:E81)</f>
        <v>1400</v>
      </c>
      <c r="F82" s="40">
        <f>E82*1.15</f>
        <v>1609.9999999999998</v>
      </c>
      <c r="G82" s="69">
        <v>100</v>
      </c>
      <c r="H82" s="69">
        <f>F82+G82</f>
        <v>1709.9999999999998</v>
      </c>
      <c r="I82" s="7"/>
      <c r="J82" s="69">
        <f>I82-F82-G82</f>
        <v>-1709.9999999999998</v>
      </c>
    </row>
    <row r="83" spans="1:10" ht="15" thickBot="1">
      <c r="A83" s="5" t="s">
        <v>52</v>
      </c>
      <c r="B83" s="12"/>
      <c r="C83" s="45"/>
      <c r="D83" s="16"/>
      <c r="E83" s="5"/>
      <c r="F83" s="39"/>
      <c r="G83" s="8"/>
      <c r="H83" s="55"/>
      <c r="I83" s="5"/>
      <c r="J83" s="54"/>
    </row>
    <row r="84" spans="1:10" ht="15" thickTop="1">
      <c r="A84" s="57"/>
      <c r="B84" s="58" t="s">
        <v>105</v>
      </c>
      <c r="C84" s="59">
        <v>48</v>
      </c>
      <c r="D84" s="60" t="s">
        <v>120</v>
      </c>
      <c r="E84" s="61">
        <v>0</v>
      </c>
      <c r="F84" s="62"/>
      <c r="G84" s="62"/>
      <c r="H84" s="10"/>
      <c r="I84" s="61"/>
      <c r="J84" s="10"/>
    </row>
    <row r="85" spans="1:10" ht="14.25">
      <c r="A85" s="57"/>
      <c r="B85" s="58"/>
      <c r="C85" s="59"/>
      <c r="D85" s="60"/>
      <c r="E85" s="61"/>
      <c r="F85" s="62"/>
      <c r="G85" s="62"/>
      <c r="H85" s="10"/>
      <c r="I85" s="61"/>
      <c r="J85" s="10"/>
    </row>
    <row r="86" spans="1:10" ht="14.25">
      <c r="A86" s="6"/>
      <c r="B86" s="13" t="s">
        <v>7</v>
      </c>
      <c r="C86" s="46"/>
      <c r="D86" s="17"/>
      <c r="E86" s="1">
        <f>SUM(E84:E85)</f>
        <v>0</v>
      </c>
      <c r="F86" s="40">
        <f>E86*1.15</f>
        <v>0</v>
      </c>
      <c r="G86" s="69"/>
      <c r="H86" s="69">
        <f>F86+G86</f>
        <v>0</v>
      </c>
      <c r="I86" s="7"/>
      <c r="J86" s="69">
        <f>I86-F86-G86</f>
        <v>0</v>
      </c>
    </row>
    <row r="87" spans="1:10" ht="15" thickBot="1">
      <c r="A87" s="5" t="s">
        <v>53</v>
      </c>
      <c r="B87" s="12"/>
      <c r="C87" s="45"/>
      <c r="D87" s="16"/>
      <c r="E87" s="5"/>
      <c r="F87" s="39"/>
      <c r="G87" s="8"/>
      <c r="H87" s="55"/>
      <c r="I87" s="5"/>
      <c r="J87" s="54"/>
    </row>
    <row r="88" spans="1:10" ht="15" thickTop="1">
      <c r="A88" s="57"/>
      <c r="B88" s="58" t="s">
        <v>105</v>
      </c>
      <c r="C88" s="59">
        <v>46</v>
      </c>
      <c r="D88" s="60" t="s">
        <v>121</v>
      </c>
      <c r="E88" s="61">
        <v>0</v>
      </c>
      <c r="F88" s="62"/>
      <c r="G88" s="62"/>
      <c r="H88" s="10"/>
      <c r="I88" s="61"/>
      <c r="J88" s="10"/>
    </row>
    <row r="89" spans="1:10" ht="14.25">
      <c r="A89" s="57"/>
      <c r="B89" s="58"/>
      <c r="C89" s="59"/>
      <c r="D89" s="60"/>
      <c r="E89" s="61"/>
      <c r="F89" s="62"/>
      <c r="G89" s="62"/>
      <c r="H89" s="10"/>
      <c r="I89" s="61"/>
      <c r="J89" s="10"/>
    </row>
    <row r="90" spans="1:10" ht="14.25">
      <c r="A90" s="6"/>
      <c r="B90" s="13" t="s">
        <v>7</v>
      </c>
      <c r="C90" s="46"/>
      <c r="D90" s="17"/>
      <c r="E90" s="1">
        <f>SUM(E88:E89)</f>
        <v>0</v>
      </c>
      <c r="F90" s="40">
        <f>E90*1.15</f>
        <v>0</v>
      </c>
      <c r="G90" s="69"/>
      <c r="H90" s="69">
        <f>F90+G90</f>
        <v>0</v>
      </c>
      <c r="I90" s="7"/>
      <c r="J90" s="69">
        <f>I90-F90-G90</f>
        <v>0</v>
      </c>
    </row>
    <row r="91" spans="1:10" ht="15" thickBot="1">
      <c r="A91" s="5" t="s">
        <v>54</v>
      </c>
      <c r="B91" s="12"/>
      <c r="C91" s="45"/>
      <c r="D91" s="16"/>
      <c r="E91" s="5"/>
      <c r="F91" s="39"/>
      <c r="G91" s="8"/>
      <c r="H91" s="55"/>
      <c r="I91" s="5"/>
      <c r="J91" s="54"/>
    </row>
    <row r="92" spans="1:10" ht="15" thickTop="1">
      <c r="A92" s="92"/>
      <c r="B92" s="93" t="s">
        <v>19</v>
      </c>
      <c r="C92" s="94">
        <v>56</v>
      </c>
      <c r="D92" s="95" t="s">
        <v>122</v>
      </c>
      <c r="E92" s="96">
        <v>750</v>
      </c>
      <c r="F92" s="97"/>
      <c r="G92" s="97"/>
      <c r="H92" s="98"/>
      <c r="I92" s="96"/>
      <c r="J92" s="98"/>
    </row>
    <row r="93" spans="1:10" s="78" customFormat="1" ht="14.25">
      <c r="A93" s="71">
        <v>750</v>
      </c>
      <c r="B93" s="72" t="s">
        <v>135</v>
      </c>
      <c r="C93" s="73">
        <v>56</v>
      </c>
      <c r="D93" s="74" t="s">
        <v>18</v>
      </c>
      <c r="E93" s="75"/>
      <c r="F93" s="76"/>
      <c r="G93" s="76"/>
      <c r="H93" s="77"/>
      <c r="I93" s="75"/>
      <c r="J93" s="77"/>
    </row>
    <row r="94" spans="1:10" ht="14.25">
      <c r="A94" s="6"/>
      <c r="B94" s="13" t="s">
        <v>7</v>
      </c>
      <c r="C94" s="46"/>
      <c r="D94" s="17"/>
      <c r="E94" s="1">
        <f>SUM(E92:E93)</f>
        <v>750</v>
      </c>
      <c r="F94" s="40">
        <f>E94*1.15</f>
        <v>862.4999999999999</v>
      </c>
      <c r="G94" s="69">
        <v>50</v>
      </c>
      <c r="H94" s="69">
        <f>F94+G94</f>
        <v>912.4999999999999</v>
      </c>
      <c r="I94" s="7"/>
      <c r="J94" s="69">
        <f>I94-F94-G94</f>
        <v>-912.4999999999999</v>
      </c>
    </row>
    <row r="95" spans="1:10" ht="15" thickBot="1">
      <c r="A95" s="5" t="s">
        <v>55</v>
      </c>
      <c r="B95" s="12"/>
      <c r="C95" s="45"/>
      <c r="D95" s="16"/>
      <c r="E95" s="5"/>
      <c r="F95" s="39"/>
      <c r="G95" s="8"/>
      <c r="H95" s="55"/>
      <c r="I95" s="5"/>
      <c r="J95" s="54"/>
    </row>
    <row r="96" spans="1:10" ht="15" thickTop="1">
      <c r="A96" s="57"/>
      <c r="B96" s="58" t="s">
        <v>105</v>
      </c>
      <c r="C96" s="59">
        <v>52</v>
      </c>
      <c r="D96" s="60" t="s">
        <v>123</v>
      </c>
      <c r="E96" s="61">
        <v>0</v>
      </c>
      <c r="F96" s="62"/>
      <c r="G96" s="62"/>
      <c r="H96" s="10"/>
      <c r="I96" s="61"/>
      <c r="J96" s="10"/>
    </row>
    <row r="97" spans="1:10" ht="14.25">
      <c r="A97" s="57"/>
      <c r="B97" s="58"/>
      <c r="C97" s="59"/>
      <c r="D97" s="60"/>
      <c r="E97" s="61"/>
      <c r="F97" s="62"/>
      <c r="G97" s="62"/>
      <c r="H97" s="10"/>
      <c r="I97" s="61"/>
      <c r="J97" s="10"/>
    </row>
    <row r="98" spans="1:10" ht="14.25">
      <c r="A98" s="6"/>
      <c r="B98" s="13" t="s">
        <v>7</v>
      </c>
      <c r="C98" s="46"/>
      <c r="D98" s="17"/>
      <c r="E98" s="1">
        <f>SUM(E96:E97)</f>
        <v>0</v>
      </c>
      <c r="F98" s="40">
        <f>E98*1.15</f>
        <v>0</v>
      </c>
      <c r="G98" s="69"/>
      <c r="H98" s="69">
        <f>F98+G98</f>
        <v>0</v>
      </c>
      <c r="I98" s="7"/>
      <c r="J98" s="69">
        <f>I98-F98-G98</f>
        <v>0</v>
      </c>
    </row>
    <row r="99" spans="1:10" ht="15" thickBot="1">
      <c r="A99" s="5" t="s">
        <v>56</v>
      </c>
      <c r="B99" s="12"/>
      <c r="C99" s="45"/>
      <c r="D99" s="16"/>
      <c r="E99" s="5"/>
      <c r="F99" s="39"/>
      <c r="G99" s="8"/>
      <c r="H99" s="55"/>
      <c r="I99" s="5"/>
      <c r="J99" s="54"/>
    </row>
    <row r="100" spans="1:10" ht="15" thickTop="1">
      <c r="A100" s="57"/>
      <c r="B100" s="58" t="s">
        <v>26</v>
      </c>
      <c r="C100" s="59">
        <v>50</v>
      </c>
      <c r="D100" s="60" t="s">
        <v>87</v>
      </c>
      <c r="E100" s="61">
        <v>0</v>
      </c>
      <c r="F100" s="62"/>
      <c r="G100" s="62"/>
      <c r="H100" s="10"/>
      <c r="I100" s="61"/>
      <c r="J100" s="10"/>
    </row>
    <row r="101" spans="1:10" ht="14.25">
      <c r="A101" s="57"/>
      <c r="B101" s="58"/>
      <c r="C101" s="59"/>
      <c r="D101" s="60"/>
      <c r="E101" s="61"/>
      <c r="F101" s="62"/>
      <c r="G101" s="62"/>
      <c r="H101" s="10"/>
      <c r="I101" s="61"/>
      <c r="J101" s="10"/>
    </row>
    <row r="102" spans="1:10" ht="14.25">
      <c r="A102" s="6"/>
      <c r="B102" s="13" t="s">
        <v>7</v>
      </c>
      <c r="C102" s="46"/>
      <c r="D102" s="17"/>
      <c r="E102" s="1">
        <f>SUM(E100:E101)</f>
        <v>0</v>
      </c>
      <c r="F102" s="40">
        <f>E102*1.15</f>
        <v>0</v>
      </c>
      <c r="G102" s="69"/>
      <c r="H102" s="69">
        <f>F102+G102</f>
        <v>0</v>
      </c>
      <c r="I102" s="7"/>
      <c r="J102" s="69">
        <f>I102-F102-G102</f>
        <v>0</v>
      </c>
    </row>
    <row r="103" spans="1:10" ht="15" thickBot="1">
      <c r="A103" s="5" t="s">
        <v>57</v>
      </c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92"/>
      <c r="B104" s="93" t="s">
        <v>84</v>
      </c>
      <c r="C104" s="94">
        <v>48</v>
      </c>
      <c r="D104" s="95" t="s">
        <v>124</v>
      </c>
      <c r="E104" s="96">
        <v>850</v>
      </c>
      <c r="F104" s="97"/>
      <c r="G104" s="97"/>
      <c r="H104" s="98"/>
      <c r="I104" s="96"/>
      <c r="J104" s="98"/>
    </row>
    <row r="105" spans="1:10" ht="14.25">
      <c r="A105" s="57"/>
      <c r="B105" s="58"/>
      <c r="C105" s="59"/>
      <c r="D105" s="60"/>
      <c r="E105" s="61"/>
      <c r="F105" s="62"/>
      <c r="G105" s="62"/>
      <c r="H105" s="10"/>
      <c r="I105" s="61"/>
      <c r="J105" s="10"/>
    </row>
    <row r="106" spans="1:10" ht="14.25">
      <c r="A106" s="6"/>
      <c r="B106" s="13" t="s">
        <v>7</v>
      </c>
      <c r="C106" s="46"/>
      <c r="D106" s="17"/>
      <c r="E106" s="1">
        <f>SUM(E104:E105)</f>
        <v>850</v>
      </c>
      <c r="F106" s="40">
        <f>E106*1.15</f>
        <v>977.4999999999999</v>
      </c>
      <c r="G106" s="69">
        <v>50</v>
      </c>
      <c r="H106" s="69">
        <f>F106+G106</f>
        <v>1027.5</v>
      </c>
      <c r="I106" s="7"/>
      <c r="J106" s="69">
        <f>I106-F106-G106</f>
        <v>-1027.5</v>
      </c>
    </row>
    <row r="107" spans="1:10" ht="15" thickBot="1">
      <c r="A107" s="5" t="s">
        <v>58</v>
      </c>
      <c r="B107" s="12"/>
      <c r="C107" s="45"/>
      <c r="D107" s="16"/>
      <c r="E107" s="5"/>
      <c r="F107" s="39"/>
      <c r="G107" s="8"/>
      <c r="H107" s="55"/>
      <c r="I107" s="5"/>
      <c r="J107" s="54"/>
    </row>
    <row r="108" spans="1:10" ht="15" thickTop="1">
      <c r="A108" s="92"/>
      <c r="B108" s="93" t="s">
        <v>125</v>
      </c>
      <c r="C108" s="94">
        <v>48</v>
      </c>
      <c r="D108" s="95" t="s">
        <v>126</v>
      </c>
      <c r="E108" s="96">
        <v>3950</v>
      </c>
      <c r="F108" s="97"/>
      <c r="G108" s="97"/>
      <c r="H108" s="98"/>
      <c r="I108" s="96"/>
      <c r="J108" s="98"/>
    </row>
    <row r="109" spans="1:10" ht="14.25">
      <c r="A109" s="57"/>
      <c r="B109" s="58"/>
      <c r="C109" s="59"/>
      <c r="D109" s="60"/>
      <c r="E109" s="61"/>
      <c r="F109" s="62"/>
      <c r="G109" s="62"/>
      <c r="H109" s="10"/>
      <c r="I109" s="61"/>
      <c r="J109" s="10"/>
    </row>
    <row r="110" spans="1:10" ht="14.25">
      <c r="A110" s="6"/>
      <c r="B110" s="13" t="s">
        <v>7</v>
      </c>
      <c r="C110" s="46"/>
      <c r="D110" s="17"/>
      <c r="E110" s="1">
        <f>SUM(E108:E109)</f>
        <v>3950</v>
      </c>
      <c r="F110" s="40">
        <f>E110*1.15</f>
        <v>4542.5</v>
      </c>
      <c r="G110" s="69">
        <v>50</v>
      </c>
      <c r="H110" s="69">
        <f>F110+G110</f>
        <v>4592.5</v>
      </c>
      <c r="I110" s="7"/>
      <c r="J110" s="69">
        <f>I110-F110-G110</f>
        <v>-4592.5</v>
      </c>
    </row>
    <row r="111" spans="1:10" ht="15" thickBot="1">
      <c r="A111" s="5" t="s">
        <v>59</v>
      </c>
      <c r="B111" s="12"/>
      <c r="C111" s="45"/>
      <c r="D111" s="16"/>
      <c r="E111" s="5"/>
      <c r="F111" s="39"/>
      <c r="G111" s="8"/>
      <c r="H111" s="55"/>
      <c r="I111" s="5"/>
      <c r="J111" s="54"/>
    </row>
    <row r="112" spans="1:10" ht="15" thickTop="1">
      <c r="A112" s="99"/>
      <c r="B112" s="58" t="s">
        <v>95</v>
      </c>
      <c r="C112" s="59" t="s">
        <v>28</v>
      </c>
      <c r="D112" s="60" t="s">
        <v>127</v>
      </c>
      <c r="E112" s="61">
        <v>0</v>
      </c>
      <c r="F112" s="62"/>
      <c r="G112" s="62"/>
      <c r="H112" s="10"/>
      <c r="I112" s="61"/>
      <c r="J112" s="10"/>
    </row>
    <row r="113" spans="1:10" ht="14.25">
      <c r="A113" s="57"/>
      <c r="B113" s="58"/>
      <c r="C113" s="59"/>
      <c r="D113" s="60"/>
      <c r="E113" s="61"/>
      <c r="F113" s="62"/>
      <c r="G113" s="62"/>
      <c r="H113" s="10"/>
      <c r="I113" s="61"/>
      <c r="J113" s="10"/>
    </row>
    <row r="114" spans="1:10" ht="14.25">
      <c r="A114" s="6"/>
      <c r="B114" s="13" t="s">
        <v>7</v>
      </c>
      <c r="C114" s="46"/>
      <c r="D114" s="17"/>
      <c r="E114" s="1">
        <f>SUM(E112:E113)</f>
        <v>0</v>
      </c>
      <c r="F114" s="40">
        <f>E114*1.15</f>
        <v>0</v>
      </c>
      <c r="G114" s="69"/>
      <c r="H114" s="69">
        <f>F114+G114</f>
        <v>0</v>
      </c>
      <c r="I114" s="7"/>
      <c r="J114" s="69">
        <f>I114-F114-G114</f>
        <v>0</v>
      </c>
    </row>
    <row r="115" spans="1:10" ht="15" thickBot="1">
      <c r="A115" s="5" t="s">
        <v>129</v>
      </c>
      <c r="B115" s="12"/>
      <c r="C115" s="45"/>
      <c r="D115" s="16"/>
      <c r="E115" s="5"/>
      <c r="F115" s="39"/>
      <c r="G115" s="8"/>
      <c r="H115" s="55"/>
      <c r="I115" s="5"/>
      <c r="J115" s="54"/>
    </row>
    <row r="116" spans="1:10" ht="15" thickTop="1">
      <c r="A116" s="57"/>
      <c r="B116" s="58" t="s">
        <v>71</v>
      </c>
      <c r="C116" s="59" t="s">
        <v>68</v>
      </c>
      <c r="D116" s="60" t="s">
        <v>130</v>
      </c>
      <c r="E116" s="61">
        <v>0</v>
      </c>
      <c r="F116" s="62"/>
      <c r="G116" s="62"/>
      <c r="H116" s="10"/>
      <c r="I116" s="61"/>
      <c r="J116" s="10"/>
    </row>
    <row r="117" spans="1:10" s="78" customFormat="1" ht="14.25">
      <c r="A117" s="114"/>
      <c r="B117" s="115" t="s">
        <v>73</v>
      </c>
      <c r="C117" s="116" t="s">
        <v>68</v>
      </c>
      <c r="D117" s="117" t="s">
        <v>130</v>
      </c>
      <c r="E117" s="118">
        <v>550</v>
      </c>
      <c r="F117" s="119"/>
      <c r="G117" s="119"/>
      <c r="H117" s="120"/>
      <c r="I117" s="118"/>
      <c r="J117" s="120"/>
    </row>
    <row r="118" spans="1:10" s="78" customFormat="1" ht="14.25">
      <c r="A118" s="71">
        <v>600</v>
      </c>
      <c r="B118" s="72" t="s">
        <v>131</v>
      </c>
      <c r="C118" s="73" t="s">
        <v>68</v>
      </c>
      <c r="D118" s="74" t="s">
        <v>132</v>
      </c>
      <c r="E118" s="75"/>
      <c r="F118" s="76"/>
      <c r="G118" s="76"/>
      <c r="H118" s="77"/>
      <c r="I118" s="75"/>
      <c r="J118" s="77"/>
    </row>
    <row r="119" spans="1:10" s="4" customFormat="1" ht="14.25">
      <c r="A119" s="92"/>
      <c r="B119" s="93" t="s">
        <v>20</v>
      </c>
      <c r="C119" s="94">
        <v>56</v>
      </c>
      <c r="D119" s="95" t="s">
        <v>133</v>
      </c>
      <c r="E119" s="96">
        <v>1350</v>
      </c>
      <c r="F119" s="97"/>
      <c r="G119" s="97"/>
      <c r="H119" s="98"/>
      <c r="I119" s="96"/>
      <c r="J119" s="98"/>
    </row>
    <row r="120" spans="1:10" s="78" customFormat="1" ht="14.25">
      <c r="A120" s="71">
        <v>1250</v>
      </c>
      <c r="B120" s="72" t="s">
        <v>134</v>
      </c>
      <c r="C120" s="73">
        <v>56</v>
      </c>
      <c r="D120" s="74" t="s">
        <v>30</v>
      </c>
      <c r="E120" s="75"/>
      <c r="F120" s="76"/>
      <c r="G120" s="76"/>
      <c r="H120" s="77"/>
      <c r="I120" s="75"/>
      <c r="J120" s="77"/>
    </row>
    <row r="121" spans="1:10" ht="14.25">
      <c r="A121" s="6"/>
      <c r="B121" s="13" t="s">
        <v>7</v>
      </c>
      <c r="C121" s="46"/>
      <c r="D121" s="17"/>
      <c r="E121" s="1">
        <f>SUM(E116:E120)</f>
        <v>1900</v>
      </c>
      <c r="F121" s="40">
        <f>E121*1.15</f>
        <v>2185</v>
      </c>
      <c r="G121" s="69">
        <v>100</v>
      </c>
      <c r="H121" s="69">
        <f>F121+G121</f>
        <v>2285</v>
      </c>
      <c r="I121" s="7"/>
      <c r="J121" s="69">
        <f>I121-F121-G121</f>
        <v>-2285</v>
      </c>
    </row>
    <row r="122" spans="1:10" ht="15" thickBot="1">
      <c r="A122" s="5" t="s">
        <v>136</v>
      </c>
      <c r="B122" s="12"/>
      <c r="C122" s="45"/>
      <c r="D122" s="16"/>
      <c r="E122" s="5"/>
      <c r="F122" s="39"/>
      <c r="G122" s="8"/>
      <c r="H122" s="55"/>
      <c r="I122" s="5"/>
      <c r="J122" s="54"/>
    </row>
    <row r="123" spans="1:10" ht="15" thickTop="1">
      <c r="A123" s="57"/>
      <c r="B123" s="58" t="s">
        <v>137</v>
      </c>
      <c r="C123" s="59" t="s">
        <v>22</v>
      </c>
      <c r="D123" s="60" t="s">
        <v>138</v>
      </c>
      <c r="E123" s="61">
        <v>0</v>
      </c>
      <c r="F123" s="62"/>
      <c r="G123" s="62"/>
      <c r="H123" s="10"/>
      <c r="I123" s="61"/>
      <c r="J123" s="10"/>
    </row>
    <row r="124" spans="1:10" ht="14.25">
      <c r="A124" s="57"/>
      <c r="B124" s="58"/>
      <c r="C124" s="59"/>
      <c r="D124" s="60"/>
      <c r="E124" s="61"/>
      <c r="F124" s="62"/>
      <c r="G124" s="62"/>
      <c r="H124" s="10"/>
      <c r="I124" s="61"/>
      <c r="J124" s="10"/>
    </row>
    <row r="125" spans="1:10" ht="14.25">
      <c r="A125" s="6"/>
      <c r="B125" s="13" t="s">
        <v>7</v>
      </c>
      <c r="C125" s="46"/>
      <c r="D125" s="17"/>
      <c r="E125" s="1">
        <f>SUM(E123:E124)</f>
        <v>0</v>
      </c>
      <c r="F125" s="40">
        <f>E125*1.15</f>
        <v>0</v>
      </c>
      <c r="G125" s="69"/>
      <c r="H125" s="69">
        <f>F125+G125</f>
        <v>0</v>
      </c>
      <c r="I125" s="7"/>
      <c r="J125" s="69">
        <f>I125-F125-G125</f>
        <v>0</v>
      </c>
    </row>
    <row r="129" ht="14.25">
      <c r="E129" s="63">
        <f>E121+E110+E106+E94+E82+E77+E66+E62+E56+E47+E43+E38+E25+E14+E5</f>
        <v>19340</v>
      </c>
    </row>
  </sheetData>
  <sheetProtection/>
  <hyperlinks>
    <hyperlink ref="A10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37">
      <selection activeCell="B70" sqref="B70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137</v>
      </c>
      <c r="C2" s="26" t="s">
        <v>180</v>
      </c>
      <c r="D2" s="26" t="s">
        <v>185</v>
      </c>
      <c r="E2" s="27"/>
      <c r="F2" s="28" t="s">
        <v>22</v>
      </c>
      <c r="G2" s="29">
        <v>450</v>
      </c>
      <c r="H2" s="9" t="s">
        <v>136</v>
      </c>
    </row>
    <row r="3" spans="1:8" s="4" customFormat="1" ht="14.25">
      <c r="A3" s="67"/>
      <c r="B3" s="101" t="s">
        <v>95</v>
      </c>
      <c r="C3" s="107" t="s">
        <v>166</v>
      </c>
      <c r="D3" s="107"/>
      <c r="E3" s="108"/>
      <c r="F3" s="112" t="s">
        <v>78</v>
      </c>
      <c r="G3" s="110">
        <v>350</v>
      </c>
      <c r="H3" s="9" t="s">
        <v>48</v>
      </c>
    </row>
    <row r="4" spans="1:8" s="4" customFormat="1" ht="14.25">
      <c r="A4" s="67"/>
      <c r="B4" s="101" t="s">
        <v>95</v>
      </c>
      <c r="C4" s="107" t="s">
        <v>166</v>
      </c>
      <c r="D4" s="107"/>
      <c r="E4" s="108"/>
      <c r="F4" s="109" t="s">
        <v>31</v>
      </c>
      <c r="G4" s="110">
        <v>350</v>
      </c>
      <c r="H4" s="9" t="s">
        <v>48</v>
      </c>
    </row>
    <row r="5" spans="1:8" s="4" customFormat="1" ht="14.25">
      <c r="A5" s="67"/>
      <c r="B5" s="101" t="s">
        <v>95</v>
      </c>
      <c r="C5" s="107" t="s">
        <v>166</v>
      </c>
      <c r="D5" s="107"/>
      <c r="E5" s="108"/>
      <c r="F5" s="109" t="s">
        <v>31</v>
      </c>
      <c r="G5" s="110">
        <v>350</v>
      </c>
      <c r="H5" s="9" t="s">
        <v>50</v>
      </c>
    </row>
    <row r="6" spans="1:8" s="4" customFormat="1" ht="14.25">
      <c r="A6" s="67"/>
      <c r="B6" s="101" t="s">
        <v>95</v>
      </c>
      <c r="C6" s="107" t="s">
        <v>166</v>
      </c>
      <c r="D6" s="107" t="s">
        <v>180</v>
      </c>
      <c r="E6" s="108"/>
      <c r="F6" s="109" t="s">
        <v>110</v>
      </c>
      <c r="G6" s="110">
        <v>350</v>
      </c>
      <c r="H6" s="9" t="s">
        <v>50</v>
      </c>
    </row>
    <row r="7" spans="1:8" s="4" customFormat="1" ht="14.25">
      <c r="A7" s="67"/>
      <c r="B7" s="101" t="s">
        <v>95</v>
      </c>
      <c r="C7" s="107" t="s">
        <v>182</v>
      </c>
      <c r="D7" s="107" t="s">
        <v>181</v>
      </c>
      <c r="E7" s="108"/>
      <c r="F7" s="111" t="s">
        <v>28</v>
      </c>
      <c r="G7" s="110">
        <v>350</v>
      </c>
      <c r="H7" s="9" t="s">
        <v>59</v>
      </c>
    </row>
    <row r="8" spans="1:8" s="4" customFormat="1" ht="14.25">
      <c r="A8" s="67"/>
      <c r="B8" s="25" t="s">
        <v>74</v>
      </c>
      <c r="C8" s="26" t="s">
        <v>147</v>
      </c>
      <c r="D8" s="26" t="s">
        <v>36</v>
      </c>
      <c r="E8" s="27"/>
      <c r="F8" s="28" t="s">
        <v>68</v>
      </c>
      <c r="G8" s="29">
        <v>550</v>
      </c>
      <c r="H8" s="9" t="s">
        <v>42</v>
      </c>
    </row>
    <row r="9" spans="1:8" s="4" customFormat="1" ht="14.25">
      <c r="A9" s="67"/>
      <c r="B9" s="20" t="s">
        <v>73</v>
      </c>
      <c r="C9" s="21" t="s">
        <v>156</v>
      </c>
      <c r="D9" s="21" t="s">
        <v>157</v>
      </c>
      <c r="E9" s="22"/>
      <c r="F9" s="23" t="s">
        <v>78</v>
      </c>
      <c r="G9" s="24">
        <v>550</v>
      </c>
      <c r="H9" s="9" t="s">
        <v>46</v>
      </c>
    </row>
    <row r="10" spans="1:8" s="4" customFormat="1" ht="14.25">
      <c r="A10" s="67"/>
      <c r="B10" s="20" t="s">
        <v>71</v>
      </c>
      <c r="C10" s="21" t="s">
        <v>87</v>
      </c>
      <c r="D10" s="21" t="s">
        <v>145</v>
      </c>
      <c r="E10" s="22"/>
      <c r="F10" s="23" t="s">
        <v>68</v>
      </c>
      <c r="G10" s="24">
        <v>550</v>
      </c>
      <c r="H10" s="9" t="s">
        <v>40</v>
      </c>
    </row>
    <row r="11" spans="1:8" s="4" customFormat="1" ht="15" thickBot="1">
      <c r="A11" s="67"/>
      <c r="B11" s="20" t="s">
        <v>71</v>
      </c>
      <c r="C11" s="21" t="s">
        <v>183</v>
      </c>
      <c r="D11" s="21" t="s">
        <v>174</v>
      </c>
      <c r="E11" s="22"/>
      <c r="F11" s="23" t="s">
        <v>68</v>
      </c>
      <c r="G11" s="24">
        <v>550</v>
      </c>
      <c r="H11" s="9" t="s">
        <v>129</v>
      </c>
    </row>
    <row r="12" spans="1:8" ht="15" thickBot="1">
      <c r="A12" s="67"/>
      <c r="B12" s="20" t="s">
        <v>105</v>
      </c>
      <c r="C12" s="35" t="s">
        <v>149</v>
      </c>
      <c r="D12" s="21" t="s">
        <v>150</v>
      </c>
      <c r="E12" s="22"/>
      <c r="F12" s="28">
        <v>46</v>
      </c>
      <c r="G12" s="24">
        <v>350</v>
      </c>
      <c r="H12" s="9" t="s">
        <v>43</v>
      </c>
    </row>
    <row r="13" spans="1:8" s="4" customFormat="1" ht="14.25">
      <c r="A13" s="67"/>
      <c r="B13" s="20" t="s">
        <v>105</v>
      </c>
      <c r="C13" s="35" t="s">
        <v>157</v>
      </c>
      <c r="D13" s="21" t="s">
        <v>168</v>
      </c>
      <c r="E13" s="22"/>
      <c r="F13" s="23">
        <v>48</v>
      </c>
      <c r="G13" s="24">
        <v>350</v>
      </c>
      <c r="H13" s="9" t="s">
        <v>50</v>
      </c>
    </row>
    <row r="14" spans="1:8" s="4" customFormat="1" ht="14.25">
      <c r="A14" s="67"/>
      <c r="B14" s="20" t="s">
        <v>105</v>
      </c>
      <c r="C14" s="21" t="s">
        <v>23</v>
      </c>
      <c r="D14" s="21"/>
      <c r="E14" s="22"/>
      <c r="F14" s="23">
        <v>52</v>
      </c>
      <c r="G14" s="24">
        <v>350</v>
      </c>
      <c r="H14" s="9" t="s">
        <v>51</v>
      </c>
    </row>
    <row r="15" spans="1:8" s="4" customFormat="1" ht="14.25">
      <c r="A15" s="67"/>
      <c r="B15" s="20" t="s">
        <v>105</v>
      </c>
      <c r="C15" s="21" t="s">
        <v>87</v>
      </c>
      <c r="D15" s="21" t="s">
        <v>173</v>
      </c>
      <c r="E15" s="22"/>
      <c r="F15" s="23">
        <v>48</v>
      </c>
      <c r="G15" s="24">
        <v>350</v>
      </c>
      <c r="H15" s="9" t="s">
        <v>52</v>
      </c>
    </row>
    <row r="16" spans="1:8" s="4" customFormat="1" ht="14.25">
      <c r="A16" s="67"/>
      <c r="B16" s="20" t="s">
        <v>105</v>
      </c>
      <c r="C16" s="21" t="s">
        <v>174</v>
      </c>
      <c r="D16" s="21" t="s">
        <v>173</v>
      </c>
      <c r="E16" s="22"/>
      <c r="F16" s="23">
        <v>46</v>
      </c>
      <c r="G16" s="24">
        <v>350</v>
      </c>
      <c r="H16" s="9" t="s">
        <v>53</v>
      </c>
    </row>
    <row r="17" spans="1:8" s="4" customFormat="1" ht="14.25">
      <c r="A17" s="67"/>
      <c r="B17" s="20" t="s">
        <v>105</v>
      </c>
      <c r="C17" s="21" t="s">
        <v>149</v>
      </c>
      <c r="D17" s="21" t="s">
        <v>173</v>
      </c>
      <c r="E17" s="22"/>
      <c r="F17" s="23">
        <v>52</v>
      </c>
      <c r="G17" s="24">
        <v>350</v>
      </c>
      <c r="H17" s="9" t="s">
        <v>55</v>
      </c>
    </row>
    <row r="18" spans="1:8" s="4" customFormat="1" ht="14.25">
      <c r="A18" s="67"/>
      <c r="B18" s="20" t="s">
        <v>86</v>
      </c>
      <c r="C18" s="21" t="s">
        <v>87</v>
      </c>
      <c r="D18" s="21"/>
      <c r="E18" s="22"/>
      <c r="F18" s="23">
        <v>48</v>
      </c>
      <c r="G18" s="24">
        <v>350</v>
      </c>
      <c r="H18" s="9" t="s">
        <v>42</v>
      </c>
    </row>
    <row r="19" spans="1:8" s="4" customFormat="1" ht="14.25">
      <c r="A19" s="67"/>
      <c r="B19" s="20" t="s">
        <v>86</v>
      </c>
      <c r="C19" s="21" t="s">
        <v>87</v>
      </c>
      <c r="D19" s="21"/>
      <c r="E19" s="22"/>
      <c r="F19" s="23">
        <v>56</v>
      </c>
      <c r="G19" s="24">
        <v>350</v>
      </c>
      <c r="H19" s="9" t="s">
        <v>42</v>
      </c>
    </row>
    <row r="20" spans="1:8" ht="14.25">
      <c r="A20" s="67"/>
      <c r="B20" s="20" t="s">
        <v>86</v>
      </c>
      <c r="C20" s="21" t="s">
        <v>151</v>
      </c>
      <c r="D20" s="21" t="s">
        <v>152</v>
      </c>
      <c r="E20" s="22"/>
      <c r="F20" s="23">
        <v>56</v>
      </c>
      <c r="G20" s="24">
        <v>350</v>
      </c>
      <c r="H20" s="9" t="s">
        <v>45</v>
      </c>
    </row>
    <row r="21" spans="1:8" s="4" customFormat="1" ht="14.25">
      <c r="A21" s="67"/>
      <c r="B21" s="20" t="s">
        <v>86</v>
      </c>
      <c r="C21" s="21" t="s">
        <v>157</v>
      </c>
      <c r="D21" s="21" t="s">
        <v>87</v>
      </c>
      <c r="E21" s="22"/>
      <c r="F21" s="23">
        <v>50</v>
      </c>
      <c r="G21" s="24">
        <v>350</v>
      </c>
      <c r="H21" s="9" t="s">
        <v>50</v>
      </c>
    </row>
    <row r="22" spans="1:8" s="4" customFormat="1" ht="14.25">
      <c r="A22" s="67"/>
      <c r="B22" s="20" t="s">
        <v>158</v>
      </c>
      <c r="C22" s="21" t="s">
        <v>159</v>
      </c>
      <c r="D22" s="21" t="s">
        <v>160</v>
      </c>
      <c r="E22" s="22"/>
      <c r="F22" s="23">
        <v>58</v>
      </c>
      <c r="G22" s="24">
        <v>950</v>
      </c>
      <c r="H22" s="9" t="s">
        <v>47</v>
      </c>
    </row>
    <row r="23" spans="1:8" ht="14.25">
      <c r="A23" s="67"/>
      <c r="B23" s="20" t="s">
        <v>89</v>
      </c>
      <c r="C23" s="21" t="s">
        <v>96</v>
      </c>
      <c r="D23" s="21" t="s">
        <v>148</v>
      </c>
      <c r="E23" s="22"/>
      <c r="F23" s="23">
        <v>46</v>
      </c>
      <c r="G23" s="24">
        <v>650</v>
      </c>
      <c r="H23" s="9" t="s">
        <v>43</v>
      </c>
    </row>
    <row r="24" spans="1:8" s="4" customFormat="1" ht="14.25">
      <c r="A24" s="67"/>
      <c r="B24" s="20" t="s">
        <v>77</v>
      </c>
      <c r="C24" s="21" t="s">
        <v>79</v>
      </c>
      <c r="D24" s="21"/>
      <c r="E24" s="22"/>
      <c r="F24" s="23" t="s">
        <v>78</v>
      </c>
      <c r="G24" s="24">
        <v>550</v>
      </c>
      <c r="H24" s="9" t="s">
        <v>41</v>
      </c>
    </row>
    <row r="25" spans="1:8" s="4" customFormat="1" ht="14.25">
      <c r="A25" s="67"/>
      <c r="B25" s="20" t="s">
        <v>77</v>
      </c>
      <c r="C25" s="21" t="s">
        <v>79</v>
      </c>
      <c r="D25" s="21" t="s">
        <v>167</v>
      </c>
      <c r="E25" s="22"/>
      <c r="F25" s="23" t="s">
        <v>78</v>
      </c>
      <c r="G25" s="24">
        <v>550</v>
      </c>
      <c r="H25" s="9" t="s">
        <v>49</v>
      </c>
    </row>
    <row r="26" spans="1:8" s="4" customFormat="1" ht="14.25">
      <c r="A26" s="67"/>
      <c r="B26" s="20" t="s">
        <v>80</v>
      </c>
      <c r="C26" s="21" t="s">
        <v>83</v>
      </c>
      <c r="D26" s="21" t="s">
        <v>146</v>
      </c>
      <c r="E26" s="22"/>
      <c r="F26" s="23" t="s">
        <v>28</v>
      </c>
      <c r="G26" s="24">
        <v>550</v>
      </c>
      <c r="H26" s="9" t="s">
        <v>42</v>
      </c>
    </row>
    <row r="27" spans="1:8" s="4" customFormat="1" ht="14.25">
      <c r="A27" s="67"/>
      <c r="B27" s="20" t="s">
        <v>82</v>
      </c>
      <c r="C27" s="21" t="s">
        <v>83</v>
      </c>
      <c r="D27" s="21"/>
      <c r="E27" s="22"/>
      <c r="F27" s="41" t="s">
        <v>22</v>
      </c>
      <c r="G27" s="24">
        <v>650</v>
      </c>
      <c r="H27" s="36" t="s">
        <v>41</v>
      </c>
    </row>
    <row r="28" spans="1:8" s="4" customFormat="1" ht="14.25">
      <c r="A28" s="67"/>
      <c r="B28" s="81" t="s">
        <v>84</v>
      </c>
      <c r="C28" s="82" t="s">
        <v>170</v>
      </c>
      <c r="D28" s="82" t="s">
        <v>171</v>
      </c>
      <c r="E28" s="83"/>
      <c r="F28" s="84">
        <v>52</v>
      </c>
      <c r="G28" s="85">
        <v>850</v>
      </c>
      <c r="H28" s="9" t="s">
        <v>51</v>
      </c>
    </row>
    <row r="29" spans="1:8" s="4" customFormat="1" ht="14.25">
      <c r="A29" s="67"/>
      <c r="B29" s="81" t="s">
        <v>84</v>
      </c>
      <c r="C29" s="82" t="s">
        <v>170</v>
      </c>
      <c r="D29" s="82" t="s">
        <v>177</v>
      </c>
      <c r="E29" s="83"/>
      <c r="F29" s="84">
        <v>48</v>
      </c>
      <c r="G29" s="85">
        <v>850</v>
      </c>
      <c r="H29" s="9" t="s">
        <v>57</v>
      </c>
    </row>
    <row r="30" spans="1:8" s="4" customFormat="1" ht="14.25">
      <c r="A30" s="67"/>
      <c r="B30" s="20" t="s">
        <v>61</v>
      </c>
      <c r="C30" s="21" t="s">
        <v>139</v>
      </c>
      <c r="D30" s="21" t="s">
        <v>140</v>
      </c>
      <c r="E30" s="22"/>
      <c r="F30" s="23">
        <v>46</v>
      </c>
      <c r="G30" s="24">
        <v>2950</v>
      </c>
      <c r="H30" s="9" t="s">
        <v>38</v>
      </c>
    </row>
    <row r="31" spans="1:8" s="4" customFormat="1" ht="14.25">
      <c r="A31" s="67"/>
      <c r="B31" s="81" t="s">
        <v>113</v>
      </c>
      <c r="C31" s="82" t="s">
        <v>117</v>
      </c>
      <c r="D31" s="82" t="s">
        <v>169</v>
      </c>
      <c r="E31" s="83"/>
      <c r="F31" s="84" t="s">
        <v>114</v>
      </c>
      <c r="G31" s="85">
        <v>450</v>
      </c>
      <c r="H31" s="9" t="s">
        <v>50</v>
      </c>
    </row>
    <row r="32" spans="1:8" s="4" customFormat="1" ht="14.25">
      <c r="A32" s="67"/>
      <c r="B32" s="81" t="s">
        <v>103</v>
      </c>
      <c r="C32" s="82" t="s">
        <v>161</v>
      </c>
      <c r="D32" s="82" t="s">
        <v>162</v>
      </c>
      <c r="E32" s="83"/>
      <c r="F32" s="84">
        <v>58</v>
      </c>
      <c r="G32" s="85">
        <v>950</v>
      </c>
      <c r="H32" s="9" t="s">
        <v>47</v>
      </c>
    </row>
    <row r="33" spans="1:8" ht="14.25">
      <c r="A33" s="67"/>
      <c r="B33" s="20" t="s">
        <v>163</v>
      </c>
      <c r="C33" s="21" t="s">
        <v>117</v>
      </c>
      <c r="D33" s="21"/>
      <c r="E33" s="22"/>
      <c r="F33" s="23">
        <v>58</v>
      </c>
      <c r="G33" s="24">
        <v>1100</v>
      </c>
      <c r="H33" s="9" t="s">
        <v>47</v>
      </c>
    </row>
    <row r="34" spans="1:8" s="4" customFormat="1" ht="14.25">
      <c r="A34" s="66"/>
      <c r="B34" s="100" t="s">
        <v>63</v>
      </c>
      <c r="C34" s="21" t="s">
        <v>141</v>
      </c>
      <c r="D34" s="21" t="s">
        <v>142</v>
      </c>
      <c r="E34" s="22"/>
      <c r="F34" s="41" t="s">
        <v>143</v>
      </c>
      <c r="G34" s="24">
        <v>550</v>
      </c>
      <c r="H34" s="9" t="s">
        <v>40</v>
      </c>
    </row>
    <row r="35" spans="1:8" s="4" customFormat="1" ht="14.25">
      <c r="A35" s="66"/>
      <c r="B35" s="101" t="s">
        <v>63</v>
      </c>
      <c r="C35" s="26" t="s">
        <v>172</v>
      </c>
      <c r="D35" s="26"/>
      <c r="E35" s="27"/>
      <c r="F35" s="109">
        <v>52</v>
      </c>
      <c r="G35" s="29">
        <v>550</v>
      </c>
      <c r="H35" s="9" t="s">
        <v>51</v>
      </c>
    </row>
    <row r="36" spans="1:8" s="4" customFormat="1" ht="14.25">
      <c r="A36" s="66"/>
      <c r="B36" s="25" t="s">
        <v>76</v>
      </c>
      <c r="C36" s="26" t="s">
        <v>164</v>
      </c>
      <c r="D36" s="26" t="s">
        <v>165</v>
      </c>
      <c r="E36" s="27"/>
      <c r="F36" s="64" t="s">
        <v>32</v>
      </c>
      <c r="G36" s="29">
        <v>350</v>
      </c>
      <c r="H36" s="9" t="s">
        <v>47</v>
      </c>
    </row>
    <row r="37" spans="1:8" s="4" customFormat="1" ht="14.25">
      <c r="A37" s="67"/>
      <c r="B37" s="81" t="s">
        <v>24</v>
      </c>
      <c r="C37" s="82" t="s">
        <v>33</v>
      </c>
      <c r="D37" s="82" t="s">
        <v>144</v>
      </c>
      <c r="E37" s="83"/>
      <c r="F37" s="84">
        <v>54</v>
      </c>
      <c r="G37" s="85">
        <v>1150</v>
      </c>
      <c r="H37" s="9" t="s">
        <v>40</v>
      </c>
    </row>
    <row r="38" spans="1:8" s="4" customFormat="1" ht="14.25">
      <c r="A38" s="67"/>
      <c r="B38" s="81" t="s">
        <v>19</v>
      </c>
      <c r="C38" s="82" t="s">
        <v>175</v>
      </c>
      <c r="D38" s="82" t="s">
        <v>176</v>
      </c>
      <c r="E38" s="83"/>
      <c r="F38" s="84">
        <v>56</v>
      </c>
      <c r="G38" s="85">
        <v>750</v>
      </c>
      <c r="H38" s="9" t="s">
        <v>54</v>
      </c>
    </row>
    <row r="39" spans="1:8" s="4" customFormat="1" ht="14.25">
      <c r="A39" s="66"/>
      <c r="B39" s="81" t="s">
        <v>65</v>
      </c>
      <c r="C39" s="82" t="s">
        <v>27</v>
      </c>
      <c r="D39" s="82"/>
      <c r="E39" s="83"/>
      <c r="F39" s="84">
        <v>46</v>
      </c>
      <c r="G39" s="85">
        <v>750</v>
      </c>
      <c r="H39" s="9" t="s">
        <v>39</v>
      </c>
    </row>
    <row r="40" spans="1:8" s="4" customFormat="1" ht="14.25">
      <c r="A40" s="66"/>
      <c r="B40" s="25" t="s">
        <v>26</v>
      </c>
      <c r="C40" s="26" t="s">
        <v>87</v>
      </c>
      <c r="D40" s="26"/>
      <c r="E40" s="27"/>
      <c r="F40" s="28">
        <v>50</v>
      </c>
      <c r="G40" s="29">
        <v>750</v>
      </c>
      <c r="H40" s="9" t="s">
        <v>56</v>
      </c>
    </row>
    <row r="41" spans="1:8" s="4" customFormat="1" ht="14.25">
      <c r="A41" s="66"/>
      <c r="B41" s="86" t="s">
        <v>37</v>
      </c>
      <c r="C41" s="87" t="s">
        <v>27</v>
      </c>
      <c r="D41" s="87"/>
      <c r="E41" s="88"/>
      <c r="F41" s="89">
        <v>48</v>
      </c>
      <c r="G41" s="90">
        <v>750</v>
      </c>
      <c r="H41" s="9" t="s">
        <v>35</v>
      </c>
    </row>
    <row r="42" spans="1:8" s="4" customFormat="1" ht="14.25">
      <c r="A42" s="66"/>
      <c r="B42" s="25" t="s">
        <v>37</v>
      </c>
      <c r="C42" s="26" t="s">
        <v>27</v>
      </c>
      <c r="D42" s="26"/>
      <c r="E42" s="27"/>
      <c r="F42" s="28">
        <v>54</v>
      </c>
      <c r="G42" s="29">
        <v>650</v>
      </c>
      <c r="H42" s="9" t="s">
        <v>44</v>
      </c>
    </row>
    <row r="43" spans="1:8" s="4" customFormat="1" ht="15" thickBot="1">
      <c r="A43" s="66"/>
      <c r="B43" s="20" t="s">
        <v>60</v>
      </c>
      <c r="C43" s="21" t="s">
        <v>27</v>
      </c>
      <c r="D43" s="21"/>
      <c r="E43" s="22"/>
      <c r="F43" s="23">
        <v>48</v>
      </c>
      <c r="G43" s="24">
        <v>650</v>
      </c>
      <c r="H43" s="9" t="s">
        <v>39</v>
      </c>
    </row>
    <row r="44" spans="1:8" s="4" customFormat="1" ht="15" thickBot="1">
      <c r="A44" s="66"/>
      <c r="B44" s="81" t="s">
        <v>20</v>
      </c>
      <c r="C44" s="91" t="s">
        <v>21</v>
      </c>
      <c r="D44" s="82" t="s">
        <v>184</v>
      </c>
      <c r="E44" s="83"/>
      <c r="F44" s="84">
        <v>56</v>
      </c>
      <c r="G44" s="85">
        <v>1350</v>
      </c>
      <c r="H44" s="9" t="s">
        <v>129</v>
      </c>
    </row>
    <row r="45" spans="1:8" s="4" customFormat="1" ht="15" thickBot="1">
      <c r="A45" s="66"/>
      <c r="B45" s="81" t="s">
        <v>97</v>
      </c>
      <c r="C45" s="91" t="s">
        <v>153</v>
      </c>
      <c r="D45" s="82" t="s">
        <v>154</v>
      </c>
      <c r="E45" s="83" t="s">
        <v>186</v>
      </c>
      <c r="F45" s="89">
        <v>46</v>
      </c>
      <c r="G45" s="85">
        <v>1350</v>
      </c>
      <c r="H45" s="9" t="s">
        <v>46</v>
      </c>
    </row>
    <row r="46" spans="1:8" s="4" customFormat="1" ht="14.25">
      <c r="A46" s="66"/>
      <c r="B46" s="81" t="s">
        <v>97</v>
      </c>
      <c r="C46" s="91" t="s">
        <v>25</v>
      </c>
      <c r="D46" s="82" t="s">
        <v>155</v>
      </c>
      <c r="E46" s="83" t="s">
        <v>186</v>
      </c>
      <c r="F46" s="84">
        <v>56</v>
      </c>
      <c r="G46" s="85">
        <v>1350</v>
      </c>
      <c r="H46" s="9" t="s">
        <v>46</v>
      </c>
    </row>
    <row r="47" spans="1:8" s="4" customFormat="1" ht="14.25">
      <c r="A47" s="66"/>
      <c r="B47" s="81" t="s">
        <v>92</v>
      </c>
      <c r="C47" s="82" t="s">
        <v>93</v>
      </c>
      <c r="D47" s="82"/>
      <c r="E47" s="83"/>
      <c r="F47" s="84">
        <v>54</v>
      </c>
      <c r="G47" s="85">
        <v>1190</v>
      </c>
      <c r="H47" s="9" t="s">
        <v>44</v>
      </c>
    </row>
    <row r="48" spans="1:8" s="4" customFormat="1" ht="14.25">
      <c r="A48" s="66"/>
      <c r="B48" s="81" t="s">
        <v>125</v>
      </c>
      <c r="C48" s="82" t="s">
        <v>178</v>
      </c>
      <c r="D48" s="82" t="s">
        <v>179</v>
      </c>
      <c r="E48" s="83"/>
      <c r="F48" s="84">
        <v>48</v>
      </c>
      <c r="G48" s="85">
        <v>3950</v>
      </c>
      <c r="H48" s="9" t="s">
        <v>58</v>
      </c>
    </row>
    <row r="49" spans="1:8" s="4" customFormat="1" ht="14.25">
      <c r="A49" s="67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7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>
        <f>SUM(G2:G48)</f>
        <v>35040</v>
      </c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31.5" customHeight="1">
      <c r="A54" s="67"/>
      <c r="B54" s="100"/>
      <c r="C54" s="102" t="s">
        <v>187</v>
      </c>
      <c r="D54" s="103"/>
      <c r="E54" s="104"/>
      <c r="F54" s="105"/>
      <c r="G54" s="106"/>
      <c r="H54" s="9"/>
    </row>
    <row r="55" spans="1:8" s="4" customFormat="1" ht="14.25">
      <c r="A55" s="67">
        <v>1</v>
      </c>
      <c r="B55" s="20" t="s">
        <v>26</v>
      </c>
      <c r="C55" s="21" t="s">
        <v>27</v>
      </c>
      <c r="D55" s="21"/>
      <c r="E55" s="22"/>
      <c r="F55" s="23">
        <v>48</v>
      </c>
      <c r="G55" s="24">
        <v>750</v>
      </c>
      <c r="H55" s="36" t="s">
        <v>39</v>
      </c>
    </row>
    <row r="56" spans="1:8" s="4" customFormat="1" ht="14.25">
      <c r="A56" s="67"/>
      <c r="B56" s="20"/>
      <c r="C56" s="21"/>
      <c r="D56" s="21"/>
      <c r="E56" s="22"/>
      <c r="F56" s="23"/>
      <c r="G56" s="24"/>
      <c r="H56" s="9"/>
    </row>
    <row r="57" spans="1:8" s="4" customFormat="1" ht="14.25">
      <c r="A57" s="67">
        <v>2</v>
      </c>
      <c r="B57" s="81" t="s">
        <v>73</v>
      </c>
      <c r="C57" s="82" t="s">
        <v>23</v>
      </c>
      <c r="D57" s="82"/>
      <c r="E57" s="83"/>
      <c r="F57" s="84" t="s">
        <v>68</v>
      </c>
      <c r="G57" s="85">
        <v>550</v>
      </c>
      <c r="H57" s="9" t="s">
        <v>40</v>
      </c>
    </row>
    <row r="58" spans="1:8" s="4" customFormat="1" ht="14.25">
      <c r="A58" s="67" t="s">
        <v>188</v>
      </c>
      <c r="B58" s="20" t="s">
        <v>74</v>
      </c>
      <c r="C58" s="21" t="s">
        <v>189</v>
      </c>
      <c r="D58" s="21"/>
      <c r="E58" s="22"/>
      <c r="F58" s="23" t="s">
        <v>68</v>
      </c>
      <c r="G58" s="24"/>
      <c r="H58" s="9"/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>
        <v>3</v>
      </c>
      <c r="B60" s="20" t="s">
        <v>80</v>
      </c>
      <c r="C60" s="21" t="s">
        <v>81</v>
      </c>
      <c r="D60" s="21"/>
      <c r="E60" s="22">
        <v>2</v>
      </c>
      <c r="F60" s="23" t="s">
        <v>78</v>
      </c>
      <c r="G60" s="24">
        <v>550</v>
      </c>
      <c r="H60" s="9" t="s">
        <v>190</v>
      </c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4</v>
      </c>
      <c r="B62" s="81" t="s">
        <v>73</v>
      </c>
      <c r="C62" s="82" t="s">
        <v>23</v>
      </c>
      <c r="D62" s="82"/>
      <c r="E62" s="83"/>
      <c r="F62" s="84" t="s">
        <v>68</v>
      </c>
      <c r="G62" s="85">
        <v>550</v>
      </c>
      <c r="H62" s="9" t="s">
        <v>42</v>
      </c>
    </row>
    <row r="63" spans="1:8" s="4" customFormat="1" ht="14.25">
      <c r="A63" s="67"/>
      <c r="B63" s="20" t="s">
        <v>71</v>
      </c>
      <c r="C63" s="21" t="s">
        <v>23</v>
      </c>
      <c r="D63" s="21"/>
      <c r="E63" s="22"/>
      <c r="F63" s="23" t="s">
        <v>68</v>
      </c>
      <c r="G63" s="24">
        <v>550</v>
      </c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>
        <v>5</v>
      </c>
      <c r="B65" s="81" t="s">
        <v>91</v>
      </c>
      <c r="C65" s="82" t="s">
        <v>18</v>
      </c>
      <c r="D65" s="82"/>
      <c r="E65" s="83"/>
      <c r="F65" s="84">
        <v>46</v>
      </c>
      <c r="G65" s="85">
        <v>650</v>
      </c>
      <c r="H65" s="9" t="s">
        <v>43</v>
      </c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6</v>
      </c>
      <c r="B67" s="81" t="s">
        <v>73</v>
      </c>
      <c r="C67" s="82" t="s">
        <v>183</v>
      </c>
      <c r="D67" s="82" t="s">
        <v>157</v>
      </c>
      <c r="E67" s="83"/>
      <c r="F67" s="84" t="s">
        <v>68</v>
      </c>
      <c r="G67" s="85">
        <v>550</v>
      </c>
      <c r="H67" s="9" t="s">
        <v>129</v>
      </c>
    </row>
    <row r="68" spans="1:8" s="4" customFormat="1" ht="14.25">
      <c r="A68" s="67" t="s">
        <v>188</v>
      </c>
      <c r="B68" s="20" t="s">
        <v>131</v>
      </c>
      <c r="C68" s="21" t="s">
        <v>157</v>
      </c>
      <c r="D68" s="21" t="s">
        <v>183</v>
      </c>
      <c r="E68" s="22"/>
      <c r="F68" s="23" t="s">
        <v>68</v>
      </c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37"/>
    </row>
    <row r="70" spans="1:8" s="4" customFormat="1" ht="14.25">
      <c r="A70" s="67">
        <v>7</v>
      </c>
      <c r="B70" s="81" t="s">
        <v>60</v>
      </c>
      <c r="C70" s="82" t="s">
        <v>27</v>
      </c>
      <c r="D70" s="82"/>
      <c r="E70" s="83"/>
      <c r="F70" s="84">
        <v>54</v>
      </c>
      <c r="G70" s="85">
        <v>650</v>
      </c>
      <c r="H70" s="9" t="s">
        <v>40</v>
      </c>
    </row>
    <row r="71" spans="1:8" s="4" customFormat="1" ht="14.25">
      <c r="A71" s="67" t="s">
        <v>188</v>
      </c>
      <c r="B71" s="48" t="s">
        <v>65</v>
      </c>
      <c r="C71" s="49" t="s">
        <v>27</v>
      </c>
      <c r="D71" s="49"/>
      <c r="E71" s="50"/>
      <c r="F71" s="51">
        <v>54</v>
      </c>
      <c r="G71" s="52"/>
      <c r="H71" s="9"/>
    </row>
    <row r="72" spans="1:8" s="4" customFormat="1" ht="14.25">
      <c r="A72" s="67"/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5" thickBot="1">
      <c r="A80" s="67"/>
      <c r="B80" s="20"/>
      <c r="C80" s="56"/>
      <c r="D80" s="56"/>
      <c r="E80" s="42"/>
      <c r="F80" s="43"/>
      <c r="G80" s="44"/>
      <c r="H80" s="9"/>
    </row>
    <row r="81" spans="1:8" s="4" customFormat="1" ht="15" thickBot="1">
      <c r="A81" s="67"/>
      <c r="B81" s="20"/>
      <c r="C81" s="65"/>
      <c r="D81" s="65"/>
      <c r="E81" s="42"/>
      <c r="F81" s="43"/>
      <c r="G81" s="44"/>
      <c r="H81" s="9"/>
    </row>
    <row r="82" spans="1:8" s="4" customFormat="1" ht="14.25">
      <c r="A82" s="67"/>
      <c r="B82" s="20"/>
      <c r="C82" s="21"/>
      <c r="D82" s="21"/>
      <c r="E82" s="22"/>
      <c r="F82" s="23"/>
      <c r="G82" s="24"/>
      <c r="H82" s="9"/>
    </row>
    <row r="83" spans="1:8" s="4" customFormat="1" ht="14.25">
      <c r="A83" s="67"/>
      <c r="B83" s="25"/>
      <c r="C83" s="26"/>
      <c r="D83" s="26"/>
      <c r="E83" s="27"/>
      <c r="F83" s="28"/>
      <c r="G83" s="29"/>
      <c r="H83" s="9"/>
    </row>
    <row r="84" spans="1:8" s="4" customFormat="1" ht="14.25">
      <c r="A84" s="66"/>
      <c r="B84" s="25"/>
      <c r="C84" s="26"/>
      <c r="D84" s="26"/>
      <c r="E84" s="27"/>
      <c r="F84" s="28"/>
      <c r="G84" s="53"/>
      <c r="H84" s="9"/>
    </row>
    <row r="85" spans="1:8" s="4" customFormat="1" ht="14.25">
      <c r="A85" s="66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5" thickBot="1">
      <c r="A87" s="66"/>
      <c r="B87" s="20"/>
      <c r="C87" s="21"/>
      <c r="D87" s="21"/>
      <c r="E87" s="22"/>
      <c r="F87" s="23"/>
      <c r="G87" s="24"/>
      <c r="H87" s="9"/>
    </row>
    <row r="88" spans="1:8" s="4" customFormat="1" ht="15" thickBot="1">
      <c r="A88" s="66"/>
      <c r="B88" s="20"/>
      <c r="C88" s="35"/>
      <c r="D88" s="21"/>
      <c r="E88" s="22"/>
      <c r="F88" s="23"/>
      <c r="G88" s="24"/>
      <c r="H88" s="9"/>
    </row>
    <row r="89" spans="1:8" s="4" customFormat="1" ht="14.25">
      <c r="A89" s="66"/>
      <c r="B89" s="20"/>
      <c r="C89" s="35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21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34"/>
    </row>
    <row r="93" spans="1:8" s="4" customFormat="1" ht="14.25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21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35"/>
      <c r="D95" s="21"/>
      <c r="E95" s="22"/>
      <c r="F95" s="23"/>
      <c r="G95" s="24"/>
      <c r="H95" s="9"/>
    </row>
    <row r="96" spans="1:8" s="4" customFormat="1" ht="14.25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21"/>
      <c r="D97" s="21"/>
      <c r="E97" s="22"/>
      <c r="F97" s="23"/>
      <c r="G97" s="24"/>
      <c r="H97" s="9"/>
    </row>
  </sheetData>
  <sheetProtection/>
  <hyperlinks>
    <hyperlink ref="H55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2012-06-27T17:03:23Z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