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<sst xmlns="http://schemas.openxmlformats.org/spreadsheetml/2006/main" count="561" uniqueCount="205">
  <si>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</si>
  <si>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</si>
  <si>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</si>
  <si>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</si>
  <si>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</si>
  <si>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</si>
  <si>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</si>
  <si>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</si>
  <si>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</si>
  <si>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</si>
  <si>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</si>
  <si>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</si>
  <si>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</si>
  <si>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</si>
  <si>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</si>
  <si>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</si>
  <si>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</si>
  <si>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</si>
  <si>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</si>
  <si>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</si>
  <si>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</si>
  <si>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</si>
  <si>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</si>
  <si>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</si>
  <si>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</si>
  <si>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</si>
  <si>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</si>
  <si>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</si>
  <si>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</si>
  <si>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</si>
  <si>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</si>
  <si>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</si>
  <si>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</si>
  <si>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</si>
  <si>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</si>
  <si>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</si>
  <si>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</si>
  <si>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</si>
  <si>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</si>
  <si>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Н10(Н11)</t>
  </si>
  <si>
    <t>единый</t>
  </si>
  <si>
    <t>004</t>
  </si>
  <si>
    <t>Н236</t>
  </si>
  <si>
    <t>Н4</t>
  </si>
  <si>
    <t>Н032</t>
  </si>
  <si>
    <t>sergienkovasg</t>
  </si>
  <si>
    <t>Н11(Н10)</t>
  </si>
  <si>
    <t>DC014</t>
  </si>
  <si>
    <t>СВЕТЛАНА В</t>
  </si>
  <si>
    <t>Любарс</t>
  </si>
  <si>
    <t>Н265</t>
  </si>
  <si>
    <t>003</t>
  </si>
  <si>
    <t>DC 111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</si>
  <si>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</si>
  <si>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</si>
  <si>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</si>
  <si>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</si>
  <si>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</si>
  <si>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</si>
  <si>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</si>
  <si>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</si>
  <si>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</si>
  <si>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0837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</si>
  <si>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</si>
  <si>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</si>
  <si>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</si>
  <si>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</si>
  <si>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</si>
  <si>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</si>
  <si>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</si>
  <si>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</si>
  <si>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</si>
  <si>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</si>
  <si>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</si>
  <si>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</si>
  <si>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</si>
  <si>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</si>
  <si>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</si>
  <si>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</si>
  <si>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</si>
  <si>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</si>
  <si>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</si>
  <si>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</si>
  <si>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</si>
  <si>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</si>
  <si>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</si>
  <si>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</si>
  <si>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</si>
  <si>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</si>
  <si>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</si>
  <si>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</si>
  <si>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</si>
  <si>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</si>
  <si>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</si>
  <si>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</si>
  <si>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</si>
  <si>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</si>
  <si>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</si>
  <si>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</si>
  <si>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</si>
  <si>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</si>
  <si>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</si>
  <si>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</si>
  <si>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</si>
  <si>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</si>
  <si>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</si>
  <si>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</si>
  <si>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</si>
  <si>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</si>
  <si>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</si>
  <si>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</si>
  <si>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</si>
  <si>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</si>
  <si>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</si>
  <si>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</si>
  <si>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</si>
  <si>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</si>
  <si>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</si>
  <si>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</si>
  <si>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</si>
  <si>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</si>
  <si>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</si>
  <si>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</si>
  <si>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</si>
  <si>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</si>
  <si>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</si>
  <si>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</si>
  <si>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</si>
  <si>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</si>
  <si>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</si>
  <si>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</si>
  <si>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</si>
  <si>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</si>
  <si>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</si>
  <si>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</si>
  <si>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</si>
  <si>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</si>
  <si>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</si>
  <si>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</si>
  <si>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</si>
  <si>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</si>
  <si>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</si>
  <si>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</si>
  <si>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</si>
  <si>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</si>
  <si>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</si>
  <si>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</si>
  <si>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</si>
  <si>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</si>
  <si>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</si>
  <si>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</si>
  <si>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</si>
  <si>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</si>
  <si>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</si>
  <si>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</si>
  <si>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</si>
  <si>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</si>
  <si>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</si>
  <si>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</si>
  <si>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</si>
  <si>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</si>
  <si>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Н262</t>
  </si>
  <si>
    <t>Н231</t>
  </si>
  <si>
    <t>Н023</t>
  </si>
  <si>
    <t>Н5 (Н11, Н10)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</si>
  <si>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</si>
  <si>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</si>
  <si>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</si>
  <si>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</si>
  <si>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</si>
  <si>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</si>
  <si>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</si>
  <si>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</si>
  <si>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</si>
  <si>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</si>
  <si>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</si>
  <si>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</si>
  <si>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</si>
  <si>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</si>
  <si>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</si>
  <si>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</si>
  <si>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</si>
  <si>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</si>
  <si>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</si>
  <si>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</si>
  <si>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</si>
  <si>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</si>
  <si>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</si>
  <si>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</si>
  <si>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</si>
  <si>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</si>
  <si>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</si>
  <si>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</si>
  <si>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</si>
  <si>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</si>
  <si>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</si>
  <si>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Н6(Н10)</t>
  </si>
  <si>
    <t>Н7(Н5)</t>
  </si>
  <si>
    <t>ДОЗАКАЗ</t>
  </si>
  <si>
    <t>Н5</t>
  </si>
  <si>
    <t>0758</t>
  </si>
  <si>
    <t>Н6, Н10, Н5, Н7</t>
  </si>
  <si>
    <t>Н2, Н49</t>
  </si>
  <si>
    <t>Y2</t>
  </si>
  <si>
    <t>СДАЧУ НА СЧЕТ НИКИТЫ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</si>
</sst>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6" fontId="45" fillId="0" borderId="0" xfId="0" applyNumberFormat="1" applyFont="1" applyFill="1" applyBorder="1" applyAlignment="1">
      <alignment/>
    </xf>
    <xf numFmtId="8" fontId="45" fillId="0" borderId="0" xfId="0" applyNumberFormat="1" applyFont="1" applyFill="1" applyBorder="1" applyAlignment="1">
      <alignment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164" fontId="0" fillId="0" borderId="0" xfId="0" applyNumberFormat="1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8" fontId="0" fillId="36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80" sqref="E180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64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7" t="s">
        <v>27</v>
      </c>
      <c r="B3" s="108" t="s">
        <v>42</v>
      </c>
      <c r="C3" s="109">
        <v>52</v>
      </c>
      <c r="D3" s="110" t="s">
        <v>44</v>
      </c>
      <c r="E3" s="111">
        <v>450</v>
      </c>
      <c r="F3" s="112"/>
      <c r="G3" s="113">
        <v>19</v>
      </c>
      <c r="H3" s="113"/>
      <c r="I3" s="114"/>
      <c r="J3" s="115"/>
      <c r="L3" s="81" t="e">
        <f>E6+E10+E14+E18+E22+E28+E33+E37+E42+E46+E50+E55+E59+E63+E67+E71+E75+E84+E88+E92+E96+E104+E115+E119+E123+E127+E131+E135+E139+E143+E147+E151+E155+E161+E166+E170+E174+#REF!+#REF!+#REF!+#REF!+#REF!+#REF!+#REF!+#REF!</f>
        <v>#REF!</v>
      </c>
    </row>
    <row r="4" spans="1:10" s="4" customFormat="1" ht="14.25">
      <c r="A4" s="10"/>
      <c r="B4" s="16" t="s">
        <v>24</v>
      </c>
      <c r="C4" s="53">
        <v>52</v>
      </c>
      <c r="D4" s="21" t="s">
        <v>20</v>
      </c>
      <c r="E4" s="11">
        <v>0</v>
      </c>
      <c r="F4" s="45"/>
      <c r="G4" s="12"/>
      <c r="H4" s="12"/>
      <c r="I4" s="13"/>
      <c r="J4" s="64"/>
    </row>
    <row r="5" spans="1:10" s="82" customFormat="1" ht="14.25">
      <c r="A5" s="67"/>
      <c r="B5" s="68" t="s">
        <v>65</v>
      </c>
      <c r="C5" s="69">
        <v>46</v>
      </c>
      <c r="D5" s="70" t="s">
        <v>66</v>
      </c>
      <c r="E5" s="71">
        <v>0</v>
      </c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450</v>
      </c>
      <c r="F6" s="47">
        <f>E6*1.15</f>
        <v>517.5</v>
      </c>
      <c r="G6" s="9">
        <f>SUM(G3:G5)</f>
        <v>19</v>
      </c>
      <c r="H6" s="9">
        <f>F6+G6</f>
        <v>536.5</v>
      </c>
      <c r="I6" s="7">
        <v>547.5</v>
      </c>
      <c r="J6" s="62">
        <f>I6-F6-G6</f>
        <v>11</v>
      </c>
    </row>
    <row r="7" spans="1:10" ht="15" thickBot="1">
      <c r="A7" s="84" t="s">
        <v>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25</v>
      </c>
      <c r="C8" s="53">
        <v>58</v>
      </c>
      <c r="D8" s="21" t="s">
        <v>46</v>
      </c>
      <c r="E8" s="11">
        <v>0</v>
      </c>
      <c r="F8" s="45"/>
      <c r="G8" s="12"/>
      <c r="H8" s="12"/>
      <c r="I8" s="13"/>
      <c r="J8" s="64"/>
    </row>
    <row r="9" spans="1:10" s="80" customFormat="1" ht="14.25">
      <c r="A9" s="142"/>
      <c r="B9" s="143" t="s">
        <v>31</v>
      </c>
      <c r="C9" s="144">
        <v>58</v>
      </c>
      <c r="D9" s="145" t="s">
        <v>46</v>
      </c>
      <c r="E9" s="146">
        <v>750</v>
      </c>
      <c r="F9" s="147"/>
      <c r="G9" s="148">
        <v>19</v>
      </c>
      <c r="H9" s="148"/>
      <c r="I9" s="146"/>
      <c r="J9" s="148"/>
    </row>
    <row r="10" spans="1:10" ht="14.25">
      <c r="A10" s="6"/>
      <c r="B10" s="17" t="s">
        <v>7</v>
      </c>
      <c r="C10" s="54"/>
      <c r="D10" s="22"/>
      <c r="E10" s="1">
        <f>SUM(E8:E9)</f>
        <v>750</v>
      </c>
      <c r="F10" s="47">
        <f>E10*1.15</f>
        <v>862.4999999999999</v>
      </c>
      <c r="G10" s="9">
        <f>SUM(G8:G9)</f>
        <v>19</v>
      </c>
      <c r="H10" s="9">
        <f>F10+G10</f>
        <v>881.4999999999999</v>
      </c>
      <c r="I10" s="7">
        <v>900</v>
      </c>
      <c r="J10" s="62">
        <f>I10-F10-G10</f>
        <v>18.500000000000114</v>
      </c>
    </row>
    <row r="11" spans="1:10" ht="15" thickBot="1">
      <c r="A11" s="83" t="s">
        <v>68</v>
      </c>
      <c r="B11" s="15"/>
      <c r="C11" s="52"/>
      <c r="D11" s="20"/>
      <c r="E11" s="5"/>
      <c r="F11" s="46"/>
      <c r="G11" s="8"/>
      <c r="H11" s="65"/>
      <c r="I11" s="5"/>
      <c r="J11" s="63"/>
    </row>
    <row r="12" spans="1:10" ht="15" thickTop="1">
      <c r="A12" s="10"/>
      <c r="B12" s="16" t="s">
        <v>25</v>
      </c>
      <c r="C12" s="53">
        <v>50</v>
      </c>
      <c r="D12" s="21" t="s">
        <v>56</v>
      </c>
      <c r="E12" s="11">
        <v>0</v>
      </c>
      <c r="F12" s="45"/>
      <c r="G12" s="12"/>
      <c r="H12" s="12"/>
      <c r="I12" s="13"/>
      <c r="J12" s="64"/>
    </row>
    <row r="13" spans="1:10" ht="14.25">
      <c r="A13" s="67"/>
      <c r="B13" s="68" t="s">
        <v>69</v>
      </c>
      <c r="C13" s="69" t="s">
        <v>30</v>
      </c>
      <c r="D13" s="70" t="s">
        <v>70</v>
      </c>
      <c r="E13" s="71">
        <v>0</v>
      </c>
      <c r="F13" s="72"/>
      <c r="G13" s="12"/>
      <c r="H13" s="12"/>
      <c r="I13" s="71"/>
      <c r="J13" s="12"/>
    </row>
    <row r="14" spans="1:10" ht="14.25">
      <c r="A14" s="6"/>
      <c r="B14" s="17" t="s">
        <v>7</v>
      </c>
      <c r="C14" s="54"/>
      <c r="D14" s="22"/>
      <c r="E14" s="1">
        <f>SUM(E12:E13)</f>
        <v>0</v>
      </c>
      <c r="F14" s="47">
        <f>E14*1.15</f>
        <v>0</v>
      </c>
      <c r="G14" s="9">
        <v>0</v>
      </c>
      <c r="H14" s="9">
        <f>F14+G14</f>
        <v>0</v>
      </c>
      <c r="I14" s="7"/>
      <c r="J14" s="62">
        <f>I14-F14-G14</f>
        <v>0</v>
      </c>
    </row>
    <row r="15" spans="1:10" ht="15" thickBot="1">
      <c r="A15" s="83" t="s">
        <v>71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107"/>
      <c r="B16" s="108" t="s">
        <v>42</v>
      </c>
      <c r="C16" s="109">
        <v>50</v>
      </c>
      <c r="D16" s="110" t="s">
        <v>72</v>
      </c>
      <c r="E16" s="111">
        <v>450</v>
      </c>
      <c r="F16" s="112"/>
      <c r="G16" s="113">
        <v>19</v>
      </c>
      <c r="H16" s="113"/>
      <c r="I16" s="114"/>
      <c r="J16" s="115"/>
    </row>
    <row r="17" spans="1:10" ht="14.25">
      <c r="A17" s="67"/>
      <c r="B17" s="68"/>
      <c r="C17" s="69"/>
      <c r="D17" s="70"/>
      <c r="E17" s="71"/>
      <c r="F17" s="72"/>
      <c r="G17" s="12"/>
      <c r="H17" s="12"/>
      <c r="I17" s="71"/>
      <c r="J17" s="12"/>
    </row>
    <row r="18" spans="1:10" ht="14.25">
      <c r="A18" s="6"/>
      <c r="B18" s="17" t="s">
        <v>7</v>
      </c>
      <c r="C18" s="54"/>
      <c r="D18" s="22"/>
      <c r="E18" s="1">
        <f>SUM(E16:E17)</f>
        <v>450</v>
      </c>
      <c r="F18" s="47">
        <f>E18*1.15</f>
        <v>517.5</v>
      </c>
      <c r="G18" s="9">
        <f>SUM(G16:G17)</f>
        <v>19</v>
      </c>
      <c r="H18" s="9">
        <f>F18+G18</f>
        <v>536.5</v>
      </c>
      <c r="I18" s="7">
        <v>570</v>
      </c>
      <c r="J18" s="62">
        <f>I18-F18-G18</f>
        <v>33.5</v>
      </c>
    </row>
    <row r="19" spans="1:10" ht="15" thickBot="1">
      <c r="A19" s="83" t="s">
        <v>73</v>
      </c>
      <c r="B19" s="15"/>
      <c r="C19" s="52"/>
      <c r="D19" s="20"/>
      <c r="E19" s="5"/>
      <c r="F19" s="46"/>
      <c r="G19" s="8"/>
      <c r="H19" s="65"/>
      <c r="I19" s="5"/>
      <c r="J19" s="63"/>
    </row>
    <row r="20" spans="1:10" ht="15" thickTop="1">
      <c r="A20" s="10"/>
      <c r="B20" s="16" t="s">
        <v>19</v>
      </c>
      <c r="C20" s="53">
        <v>58</v>
      </c>
      <c r="D20" s="21" t="s">
        <v>74</v>
      </c>
      <c r="E20" s="11">
        <v>0</v>
      </c>
      <c r="F20" s="45"/>
      <c r="G20" s="12"/>
      <c r="H20" s="12"/>
      <c r="I20" s="13"/>
      <c r="J20" s="64"/>
    </row>
    <row r="21" spans="1:10" ht="14.25">
      <c r="A21" s="67"/>
      <c r="B21" s="68"/>
      <c r="C21" s="69"/>
      <c r="D21" s="70"/>
      <c r="E21" s="71"/>
      <c r="F21" s="72"/>
      <c r="G21" s="12"/>
      <c r="H21" s="12"/>
      <c r="I21" s="71"/>
      <c r="J21" s="12"/>
    </row>
    <row r="22" spans="1:10" ht="14.25">
      <c r="A22" s="6"/>
      <c r="B22" s="17" t="s">
        <v>7</v>
      </c>
      <c r="C22" s="54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2">
        <f>I22-F22-G22</f>
        <v>0</v>
      </c>
    </row>
    <row r="23" spans="1:10" ht="15" thickBot="1">
      <c r="A23" s="83" t="s">
        <v>75</v>
      </c>
      <c r="B23" s="15"/>
      <c r="C23" s="52"/>
      <c r="D23" s="20"/>
      <c r="E23" s="5"/>
      <c r="F23" s="46"/>
      <c r="G23" s="8"/>
      <c r="H23" s="65"/>
      <c r="I23" s="5"/>
      <c r="J23" s="63"/>
    </row>
    <row r="24" spans="1:10" ht="15" thickTop="1">
      <c r="A24" s="10"/>
      <c r="B24" s="16" t="s">
        <v>28</v>
      </c>
      <c r="C24" s="53">
        <v>50</v>
      </c>
      <c r="D24" s="21" t="s">
        <v>76</v>
      </c>
      <c r="E24" s="11">
        <v>0</v>
      </c>
      <c r="F24" s="45"/>
      <c r="G24" s="12"/>
      <c r="H24" s="12"/>
      <c r="I24" s="13"/>
      <c r="J24" s="64"/>
    </row>
    <row r="25" spans="1:10" s="80" customFormat="1" ht="14.25">
      <c r="A25" s="73">
        <v>750</v>
      </c>
      <c r="B25" s="74" t="s">
        <v>25</v>
      </c>
      <c r="C25" s="75">
        <v>50</v>
      </c>
      <c r="D25" s="76" t="s">
        <v>77</v>
      </c>
      <c r="E25" s="77"/>
      <c r="F25" s="78"/>
      <c r="G25" s="79"/>
      <c r="H25" s="79"/>
      <c r="I25" s="77"/>
      <c r="J25" s="79"/>
    </row>
    <row r="26" spans="1:10" ht="14.25">
      <c r="A26" s="116"/>
      <c r="B26" s="117" t="s">
        <v>78</v>
      </c>
      <c r="C26" s="118" t="s">
        <v>79</v>
      </c>
      <c r="D26" s="119" t="s">
        <v>80</v>
      </c>
      <c r="E26" s="120">
        <v>950</v>
      </c>
      <c r="F26" s="121"/>
      <c r="G26" s="113">
        <v>19</v>
      </c>
      <c r="H26" s="113"/>
      <c r="I26" s="120"/>
      <c r="J26" s="113"/>
    </row>
    <row r="27" spans="1:10" s="4" customFormat="1" ht="14.25">
      <c r="A27" s="116"/>
      <c r="B27" s="117" t="s">
        <v>141</v>
      </c>
      <c r="C27" s="118" t="s">
        <v>136</v>
      </c>
      <c r="D27" s="119" t="s">
        <v>51</v>
      </c>
      <c r="E27" s="120">
        <v>1750</v>
      </c>
      <c r="F27" s="121"/>
      <c r="G27" s="113">
        <v>19</v>
      </c>
      <c r="H27" s="113"/>
      <c r="I27" s="120"/>
      <c r="J27" s="113"/>
    </row>
    <row r="28" spans="1:10" ht="14.25">
      <c r="A28" s="6"/>
      <c r="B28" s="17" t="s">
        <v>7</v>
      </c>
      <c r="C28" s="54"/>
      <c r="D28" s="22"/>
      <c r="E28" s="1">
        <f>SUM(E24:E27)</f>
        <v>2700</v>
      </c>
      <c r="F28" s="47">
        <f>E28*1.15</f>
        <v>3104.9999999999995</v>
      </c>
      <c r="G28" s="9">
        <f>SUM(G26:G27)</f>
        <v>38</v>
      </c>
      <c r="H28" s="9">
        <f>F28+G28</f>
        <v>3142.9999999999995</v>
      </c>
      <c r="I28" s="127">
        <v>3165</v>
      </c>
      <c r="J28" s="62">
        <f>I28-F28-G28</f>
        <v>22.000000000000455</v>
      </c>
    </row>
    <row r="29" spans="1:10" ht="15" thickBot="1">
      <c r="A29" s="83" t="s">
        <v>81</v>
      </c>
      <c r="B29" s="15"/>
      <c r="C29" s="52"/>
      <c r="D29" s="20"/>
      <c r="E29" s="5"/>
      <c r="F29" s="46"/>
      <c r="G29" s="8"/>
      <c r="H29" s="65"/>
      <c r="I29" s="5"/>
      <c r="J29" s="63"/>
    </row>
    <row r="30" spans="1:10" ht="15" thickTop="1">
      <c r="A30" s="10"/>
      <c r="B30" s="16" t="s">
        <v>82</v>
      </c>
      <c r="C30" s="53">
        <v>48</v>
      </c>
      <c r="D30" s="21" t="s">
        <v>33</v>
      </c>
      <c r="E30" s="11">
        <v>0</v>
      </c>
      <c r="F30" s="45"/>
      <c r="G30" s="12"/>
      <c r="H30" s="12"/>
      <c r="I30" s="13"/>
      <c r="J30" s="64"/>
    </row>
    <row r="31" spans="1:10" s="4" customFormat="1" ht="14.25">
      <c r="A31" s="10"/>
      <c r="B31" s="16" t="s">
        <v>29</v>
      </c>
      <c r="C31" s="53">
        <v>48</v>
      </c>
      <c r="D31" s="21" t="s">
        <v>83</v>
      </c>
      <c r="E31" s="11">
        <v>0</v>
      </c>
      <c r="F31" s="45"/>
      <c r="G31" s="12"/>
      <c r="H31" s="12"/>
      <c r="I31" s="13"/>
      <c r="J31" s="64"/>
    </row>
    <row r="32" spans="1:10" ht="14.25">
      <c r="A32" s="116"/>
      <c r="B32" s="117" t="s">
        <v>84</v>
      </c>
      <c r="C32" s="118">
        <v>48</v>
      </c>
      <c r="D32" s="119" t="s">
        <v>53</v>
      </c>
      <c r="E32" s="120">
        <v>550</v>
      </c>
      <c r="F32" s="121"/>
      <c r="G32" s="113">
        <v>19</v>
      </c>
      <c r="H32" s="113"/>
      <c r="I32" s="120"/>
      <c r="J32" s="113"/>
    </row>
    <row r="33" spans="1:10" ht="14.25">
      <c r="A33" s="6"/>
      <c r="B33" s="17" t="s">
        <v>7</v>
      </c>
      <c r="C33" s="54"/>
      <c r="D33" s="22"/>
      <c r="E33" s="1">
        <f>SUM(E30:E32)</f>
        <v>550</v>
      </c>
      <c r="F33" s="47">
        <f>E33*1.15</f>
        <v>632.5</v>
      </c>
      <c r="G33" s="9">
        <f>SUM(G30:G32)</f>
        <v>19</v>
      </c>
      <c r="H33" s="9">
        <f>F33+G33</f>
        <v>651.5</v>
      </c>
      <c r="I33" s="150">
        <v>670</v>
      </c>
      <c r="J33" s="62">
        <f>I33-F33-G33</f>
        <v>18.5</v>
      </c>
    </row>
    <row r="34" spans="1:10" ht="15" thickBot="1">
      <c r="A34" s="83" t="s">
        <v>48</v>
      </c>
      <c r="B34" s="15"/>
      <c r="C34" s="52"/>
      <c r="D34" s="20"/>
      <c r="E34" s="5"/>
      <c r="F34" s="46"/>
      <c r="G34" s="8"/>
      <c r="H34" s="65"/>
      <c r="I34" s="5"/>
      <c r="J34" s="63"/>
    </row>
    <row r="35" spans="1:10" ht="15" thickTop="1">
      <c r="A35" s="10"/>
      <c r="B35" s="16" t="s">
        <v>21</v>
      </c>
      <c r="C35" s="53">
        <v>58</v>
      </c>
      <c r="D35" s="21" t="s">
        <v>38</v>
      </c>
      <c r="E35" s="11">
        <v>0</v>
      </c>
      <c r="F35" s="45"/>
      <c r="G35" s="12"/>
      <c r="H35" s="12"/>
      <c r="I35" s="13"/>
      <c r="J35" s="64"/>
    </row>
    <row r="36" spans="1:10" ht="14.25">
      <c r="A36" s="67"/>
      <c r="B36" s="68"/>
      <c r="C36" s="69"/>
      <c r="D36" s="70"/>
      <c r="E36" s="71"/>
      <c r="F36" s="72"/>
      <c r="G36" s="12"/>
      <c r="H36" s="12"/>
      <c r="I36" s="71"/>
      <c r="J36" s="12"/>
    </row>
    <row r="37" spans="1:10" ht="14.25">
      <c r="A37" s="6"/>
      <c r="B37" s="17" t="s">
        <v>7</v>
      </c>
      <c r="C37" s="54"/>
      <c r="D37" s="22"/>
      <c r="E37" s="1">
        <f>SUM(E35:E36)</f>
        <v>0</v>
      </c>
      <c r="F37" s="47">
        <f>E37*1.15</f>
        <v>0</v>
      </c>
      <c r="G37" s="9">
        <v>0</v>
      </c>
      <c r="H37" s="9">
        <f>F37+G37</f>
        <v>0</v>
      </c>
      <c r="I37" s="7"/>
      <c r="J37" s="62">
        <f>I37-F37-G37</f>
        <v>0</v>
      </c>
    </row>
    <row r="38" spans="1:10" ht="15" thickBot="1">
      <c r="A38" s="83" t="s">
        <v>85</v>
      </c>
      <c r="B38" s="15"/>
      <c r="C38" s="52"/>
      <c r="D38" s="20"/>
      <c r="E38" s="5"/>
      <c r="F38" s="46"/>
      <c r="G38" s="8"/>
      <c r="H38" s="65"/>
      <c r="I38" s="5"/>
      <c r="J38" s="63"/>
    </row>
    <row r="39" spans="1:10" ht="15" thickTop="1">
      <c r="A39" s="107"/>
      <c r="B39" s="108" t="s">
        <v>52</v>
      </c>
      <c r="C39" s="109">
        <v>52</v>
      </c>
      <c r="D39" s="110" t="s">
        <v>53</v>
      </c>
      <c r="E39" s="111">
        <v>550</v>
      </c>
      <c r="F39" s="112"/>
      <c r="G39" s="113">
        <v>19</v>
      </c>
      <c r="H39" s="113"/>
      <c r="I39" s="114"/>
      <c r="J39" s="115"/>
    </row>
    <row r="40" spans="1:10" s="4" customFormat="1" ht="14.25">
      <c r="A40" s="10"/>
      <c r="B40" s="16" t="s">
        <v>32</v>
      </c>
      <c r="C40" s="53">
        <v>52</v>
      </c>
      <c r="D40" s="21" t="s">
        <v>33</v>
      </c>
      <c r="E40" s="11">
        <v>0</v>
      </c>
      <c r="F40" s="45"/>
      <c r="G40" s="12"/>
      <c r="H40" s="12"/>
      <c r="I40" s="13"/>
      <c r="J40" s="64"/>
    </row>
    <row r="41" spans="1:10" ht="14.25">
      <c r="A41" s="116"/>
      <c r="B41" s="117" t="s">
        <v>22</v>
      </c>
      <c r="C41" s="118">
        <v>52</v>
      </c>
      <c r="D41" s="119" t="s">
        <v>17</v>
      </c>
      <c r="E41" s="120">
        <v>550</v>
      </c>
      <c r="F41" s="121"/>
      <c r="G41" s="113">
        <v>19</v>
      </c>
      <c r="H41" s="113"/>
      <c r="I41" s="120"/>
      <c r="J41" s="113"/>
    </row>
    <row r="42" spans="1:10" ht="14.25">
      <c r="A42" s="6"/>
      <c r="B42" s="17" t="s">
        <v>7</v>
      </c>
      <c r="C42" s="54"/>
      <c r="D42" s="22"/>
      <c r="E42" s="1">
        <f>SUM(E39:E41)</f>
        <v>1100</v>
      </c>
      <c r="F42" s="47">
        <f>E42*1.15</f>
        <v>1265</v>
      </c>
      <c r="G42" s="9">
        <f>SUM(G39:G41)</f>
        <v>38</v>
      </c>
      <c r="H42" s="9">
        <f>F42+G42</f>
        <v>1303</v>
      </c>
      <c r="I42" s="127">
        <v>1365</v>
      </c>
      <c r="J42" s="62">
        <f>I42-F42-G42</f>
        <v>62</v>
      </c>
    </row>
    <row r="43" spans="1:10" ht="15" thickBot="1">
      <c r="A43" s="83" t="s">
        <v>86</v>
      </c>
      <c r="B43" s="15"/>
      <c r="C43" s="52"/>
      <c r="D43" s="20"/>
      <c r="E43" s="5"/>
      <c r="F43" s="46"/>
      <c r="G43" s="8"/>
      <c r="H43" s="65"/>
      <c r="I43" s="5"/>
      <c r="J43" s="63"/>
    </row>
    <row r="44" spans="1:10" ht="15" thickTop="1">
      <c r="A44" s="10"/>
      <c r="B44" s="16" t="s">
        <v>87</v>
      </c>
      <c r="C44" s="53">
        <v>46</v>
      </c>
      <c r="D44" s="21" t="s">
        <v>53</v>
      </c>
      <c r="E44" s="11">
        <v>0</v>
      </c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SUM(E44:E45)</f>
        <v>0</v>
      </c>
      <c r="F46" s="47">
        <f>E46*1.15</f>
        <v>0</v>
      </c>
      <c r="G46" s="9">
        <v>0</v>
      </c>
      <c r="H46" s="9">
        <f>F46+G46</f>
        <v>0</v>
      </c>
      <c r="I46" s="7"/>
      <c r="J46" s="62">
        <f>I46-F46-G46</f>
        <v>0</v>
      </c>
    </row>
    <row r="47" spans="1:10" ht="15" thickBot="1">
      <c r="A47" s="83" t="s">
        <v>88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 t="s">
        <v>27</v>
      </c>
      <c r="B48" s="16" t="s">
        <v>82</v>
      </c>
      <c r="C48" s="53">
        <v>50</v>
      </c>
      <c r="D48" s="21" t="s">
        <v>33</v>
      </c>
      <c r="E48" s="11">
        <v>0</v>
      </c>
      <c r="F48" s="45"/>
      <c r="G48" s="12"/>
      <c r="H48" s="12"/>
      <c r="I48" s="13"/>
      <c r="J48" s="64"/>
    </row>
    <row r="49" spans="1:10" ht="14.25">
      <c r="A49" s="67"/>
      <c r="B49" s="68" t="s">
        <v>22</v>
      </c>
      <c r="C49" s="69">
        <v>50</v>
      </c>
      <c r="D49" s="70" t="s">
        <v>39</v>
      </c>
      <c r="E49" s="71">
        <v>0</v>
      </c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SUM(E48:E49)</f>
        <v>0</v>
      </c>
      <c r="F50" s="47">
        <f>E50*1.15</f>
        <v>0</v>
      </c>
      <c r="G50" s="9">
        <f>SUM(G48:G49)</f>
        <v>0</v>
      </c>
      <c r="H50" s="9">
        <f>F50+G50</f>
        <v>0</v>
      </c>
      <c r="I50" s="127">
        <v>0</v>
      </c>
      <c r="J50" s="149">
        <f>I50-F50-G50</f>
        <v>0</v>
      </c>
    </row>
    <row r="51" spans="1:10" ht="15" thickBot="1">
      <c r="A51" s="83" t="s">
        <v>49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7"/>
      <c r="B52" s="108" t="s">
        <v>29</v>
      </c>
      <c r="C52" s="109">
        <v>54</v>
      </c>
      <c r="D52" s="110" t="s">
        <v>89</v>
      </c>
      <c r="E52" s="111">
        <v>750</v>
      </c>
      <c r="F52" s="112"/>
      <c r="G52" s="113">
        <v>19</v>
      </c>
      <c r="H52" s="113"/>
      <c r="I52" s="114"/>
      <c r="J52" s="115"/>
    </row>
    <row r="53" spans="1:10" s="80" customFormat="1" ht="14.25">
      <c r="A53" s="73">
        <v>750</v>
      </c>
      <c r="B53" s="74" t="s">
        <v>28</v>
      </c>
      <c r="C53" s="75">
        <v>54</v>
      </c>
      <c r="D53" s="76" t="s">
        <v>90</v>
      </c>
      <c r="E53" s="77"/>
      <c r="F53" s="78"/>
      <c r="G53" s="79"/>
      <c r="H53" s="79"/>
      <c r="I53" s="77"/>
      <c r="J53" s="79"/>
    </row>
    <row r="54" spans="1:10" s="82" customFormat="1" ht="14.25">
      <c r="A54" s="116"/>
      <c r="B54" s="117" t="s">
        <v>29</v>
      </c>
      <c r="C54" s="118">
        <v>48</v>
      </c>
      <c r="D54" s="119" t="s">
        <v>89</v>
      </c>
      <c r="E54" s="120">
        <v>750</v>
      </c>
      <c r="F54" s="121"/>
      <c r="G54" s="113">
        <v>19</v>
      </c>
      <c r="H54" s="113"/>
      <c r="I54" s="120"/>
      <c r="J54" s="113"/>
    </row>
    <row r="55" spans="1:10" ht="14.25">
      <c r="A55" s="6"/>
      <c r="B55" s="17" t="s">
        <v>7</v>
      </c>
      <c r="C55" s="54"/>
      <c r="D55" s="22"/>
      <c r="E55" s="1">
        <f>SUM(E52:E54)</f>
        <v>1500</v>
      </c>
      <c r="F55" s="47">
        <f>E55*1.15</f>
        <v>1724.9999999999998</v>
      </c>
      <c r="G55" s="9">
        <f>SUM(G52:G54)</f>
        <v>38</v>
      </c>
      <c r="H55" s="9">
        <f>F55+G55</f>
        <v>1762.9999999999998</v>
      </c>
      <c r="I55" s="127">
        <v>1825</v>
      </c>
      <c r="J55" s="62">
        <f>I55-F55-G55</f>
        <v>62.00000000000023</v>
      </c>
    </row>
    <row r="56" spans="1:10" ht="15" thickBot="1">
      <c r="A56" s="83" t="s">
        <v>91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7" t="s">
        <v>27</v>
      </c>
      <c r="B57" s="108" t="s">
        <v>42</v>
      </c>
      <c r="C57" s="109">
        <v>52</v>
      </c>
      <c r="D57" s="110" t="s">
        <v>44</v>
      </c>
      <c r="E57" s="111">
        <v>450</v>
      </c>
      <c r="F57" s="112"/>
      <c r="G57" s="113">
        <v>19</v>
      </c>
      <c r="H57" s="113"/>
      <c r="I57" s="114"/>
      <c r="J57" s="115"/>
    </row>
    <row r="58" spans="1:10" ht="14.25">
      <c r="A58" s="67"/>
      <c r="B58" s="68" t="s">
        <v>99</v>
      </c>
      <c r="C58" s="69" t="s">
        <v>79</v>
      </c>
      <c r="D58" s="70" t="s">
        <v>43</v>
      </c>
      <c r="E58" s="71">
        <v>0</v>
      </c>
      <c r="F58" s="72"/>
      <c r="G58" s="12"/>
      <c r="H58" s="12"/>
      <c r="I58" s="71"/>
      <c r="J58" s="12"/>
    </row>
    <row r="59" spans="1:10" ht="14.25">
      <c r="A59" s="6"/>
      <c r="B59" s="17" t="s">
        <v>7</v>
      </c>
      <c r="C59" s="54"/>
      <c r="D59" s="22"/>
      <c r="E59" s="1">
        <f>SUM(E57:E58)</f>
        <v>450</v>
      </c>
      <c r="F59" s="47">
        <f>E59*1.15</f>
        <v>517.5</v>
      </c>
      <c r="G59" s="9">
        <f>SUM(G57:G58)</f>
        <v>19</v>
      </c>
      <c r="H59" s="9">
        <f>F59+G59</f>
        <v>536.5</v>
      </c>
      <c r="I59" s="7">
        <v>547.5</v>
      </c>
      <c r="J59" s="149">
        <f>I59-F59-G59</f>
        <v>11</v>
      </c>
    </row>
    <row r="60" spans="1:10" ht="15" thickBot="1">
      <c r="A60" s="83" t="s">
        <v>92</v>
      </c>
      <c r="B60" s="15"/>
      <c r="C60" s="52"/>
      <c r="D60" s="20"/>
      <c r="E60" s="5"/>
      <c r="F60" s="46"/>
      <c r="G60" s="8"/>
      <c r="H60" s="65"/>
      <c r="I60" s="5"/>
      <c r="J60" s="63"/>
    </row>
    <row r="61" spans="1:10" ht="15" thickTop="1">
      <c r="A61" s="107" t="s">
        <v>27</v>
      </c>
      <c r="B61" s="108" t="s">
        <v>93</v>
      </c>
      <c r="C61" s="109">
        <v>48</v>
      </c>
      <c r="D61" s="110" t="s">
        <v>94</v>
      </c>
      <c r="E61" s="111">
        <v>1550</v>
      </c>
      <c r="F61" s="112"/>
      <c r="G61" s="113">
        <v>19</v>
      </c>
      <c r="H61" s="113"/>
      <c r="I61" s="114"/>
      <c r="J61" s="115"/>
    </row>
    <row r="62" spans="1:10" s="80" customFormat="1" ht="14.25">
      <c r="A62" s="73">
        <v>1950</v>
      </c>
      <c r="B62" s="74" t="s">
        <v>95</v>
      </c>
      <c r="C62" s="75">
        <v>48</v>
      </c>
      <c r="D62" s="76" t="s">
        <v>94</v>
      </c>
      <c r="E62" s="77"/>
      <c r="F62" s="78"/>
      <c r="G62" s="79"/>
      <c r="H62" s="79"/>
      <c r="I62" s="77"/>
      <c r="J62" s="79"/>
    </row>
    <row r="63" spans="1:11" ht="14.25">
      <c r="A63" s="6"/>
      <c r="B63" s="17" t="s">
        <v>7</v>
      </c>
      <c r="C63" s="54"/>
      <c r="D63" s="22"/>
      <c r="E63" s="1">
        <f>SUM(E61:E62)</f>
        <v>1550</v>
      </c>
      <c r="F63" s="47">
        <f>E63*1.15</f>
        <v>1782.4999999999998</v>
      </c>
      <c r="G63" s="9">
        <f>SUM(G61:G62)</f>
        <v>19</v>
      </c>
      <c r="H63" s="9">
        <f>F63+G63</f>
        <v>1801.4999999999998</v>
      </c>
      <c r="I63" s="7">
        <v>1833</v>
      </c>
      <c r="J63" s="62">
        <f>I63-F63-G63</f>
        <v>31.500000000000227</v>
      </c>
      <c r="K63" s="4" t="s">
        <v>204</v>
      </c>
    </row>
    <row r="64" spans="1:10" ht="15" thickBot="1">
      <c r="A64" s="83" t="s">
        <v>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7"/>
      <c r="B65" s="108" t="s">
        <v>97</v>
      </c>
      <c r="C65" s="109">
        <v>48</v>
      </c>
      <c r="D65" s="110" t="s">
        <v>98</v>
      </c>
      <c r="E65" s="111">
        <v>1350</v>
      </c>
      <c r="F65" s="112"/>
      <c r="G65" s="113">
        <v>19</v>
      </c>
      <c r="H65" s="113"/>
      <c r="I65" s="114"/>
      <c r="J65" s="115"/>
    </row>
    <row r="66" spans="1:10" ht="14.25">
      <c r="A66" s="67"/>
      <c r="B66" s="68"/>
      <c r="C66" s="69"/>
      <c r="D66" s="70"/>
      <c r="E66" s="71"/>
      <c r="F66" s="72"/>
      <c r="G66" s="12"/>
      <c r="H66" s="12"/>
      <c r="I66" s="71"/>
      <c r="J66" s="12"/>
    </row>
    <row r="67" spans="1:10" ht="14.25">
      <c r="A67" s="6"/>
      <c r="B67" s="17" t="s">
        <v>7</v>
      </c>
      <c r="C67" s="54"/>
      <c r="D67" s="22"/>
      <c r="E67" s="1">
        <f>SUM(E65:E66)</f>
        <v>1350</v>
      </c>
      <c r="F67" s="47">
        <f>E67*1.15</f>
        <v>1552.4999999999998</v>
      </c>
      <c r="G67" s="9">
        <f>SUM(G65:G66)</f>
        <v>19</v>
      </c>
      <c r="H67" s="9">
        <f>F67+G67</f>
        <v>1571.4999999999998</v>
      </c>
      <c r="I67" s="127">
        <v>1600</v>
      </c>
      <c r="J67" s="62">
        <f>I67-F67-G67</f>
        <v>28.500000000000227</v>
      </c>
    </row>
    <row r="68" spans="1:10" ht="15" thickBot="1">
      <c r="A68" s="83" t="s">
        <v>100</v>
      </c>
      <c r="B68" s="15"/>
      <c r="C68" s="52"/>
      <c r="D68" s="20"/>
      <c r="E68" s="5"/>
      <c r="F68" s="46"/>
      <c r="G68" s="8"/>
      <c r="H68" s="65"/>
      <c r="I68" s="5"/>
      <c r="J68" s="63"/>
    </row>
    <row r="69" spans="1:10" ht="15" thickTop="1">
      <c r="A69" s="10"/>
      <c r="B69" s="16" t="s">
        <v>28</v>
      </c>
      <c r="C69" s="53">
        <v>50</v>
      </c>
      <c r="D69" s="21" t="s">
        <v>101</v>
      </c>
      <c r="E69" s="11">
        <v>0</v>
      </c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SUM(E69:E70)</f>
        <v>0</v>
      </c>
      <c r="F71" s="47">
        <f>E71*1.15</f>
        <v>0</v>
      </c>
      <c r="G71" s="9">
        <v>0</v>
      </c>
      <c r="H71" s="9">
        <f>F71+G71</f>
        <v>0</v>
      </c>
      <c r="I71" s="7"/>
      <c r="J71" s="62">
        <f>I71-F71-G71</f>
        <v>0</v>
      </c>
    </row>
    <row r="72" spans="1:10" ht="15" thickBot="1">
      <c r="A72" s="83" t="s">
        <v>45</v>
      </c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7"/>
      <c r="B73" s="108" t="s">
        <v>23</v>
      </c>
      <c r="C73" s="109" t="s">
        <v>30</v>
      </c>
      <c r="D73" s="110" t="s">
        <v>17</v>
      </c>
      <c r="E73" s="111">
        <v>950</v>
      </c>
      <c r="F73" s="112"/>
      <c r="G73" s="113">
        <v>19</v>
      </c>
      <c r="H73" s="113"/>
      <c r="I73" s="114"/>
      <c r="J73" s="115"/>
    </row>
    <row r="74" spans="1:10" s="80" customFormat="1" ht="14.25">
      <c r="A74" s="73">
        <v>950</v>
      </c>
      <c r="B74" s="74" t="s">
        <v>62</v>
      </c>
      <c r="C74" s="75" t="s">
        <v>30</v>
      </c>
      <c r="D74" s="76" t="s">
        <v>17</v>
      </c>
      <c r="E74" s="77"/>
      <c r="F74" s="78"/>
      <c r="G74" s="79"/>
      <c r="H74" s="79"/>
      <c r="I74" s="77"/>
      <c r="J74" s="79"/>
    </row>
    <row r="75" spans="1:10" ht="14.25">
      <c r="A75" s="6"/>
      <c r="B75" s="17" t="s">
        <v>7</v>
      </c>
      <c r="C75" s="54"/>
      <c r="D75" s="22"/>
      <c r="E75" s="1">
        <f>SUM(E73:E74)</f>
        <v>950</v>
      </c>
      <c r="F75" s="47">
        <f>E75*1.15</f>
        <v>1092.5</v>
      </c>
      <c r="G75" s="9">
        <f>SUM(G73:G74)</f>
        <v>19</v>
      </c>
      <c r="H75" s="9">
        <f>F75+G75</f>
        <v>1111.5</v>
      </c>
      <c r="I75" s="7">
        <v>1142</v>
      </c>
      <c r="J75" s="62">
        <f>I75-F75-G75</f>
        <v>30.5</v>
      </c>
    </row>
    <row r="76" spans="1:10" ht="15" thickBot="1">
      <c r="A76" s="83" t="s">
        <v>102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s="10" customFormat="1" ht="15" thickTop="1">
      <c r="A77" s="40"/>
      <c r="B77" s="86" t="s">
        <v>82</v>
      </c>
      <c r="C77" s="87">
        <v>48</v>
      </c>
      <c r="D77" s="88" t="s">
        <v>17</v>
      </c>
      <c r="E77" s="11">
        <v>0</v>
      </c>
      <c r="F77" s="89"/>
      <c r="G77" s="90"/>
      <c r="H77" s="91"/>
      <c r="I77" s="40"/>
      <c r="J77" s="92"/>
    </row>
    <row r="78" spans="1:10" s="73" customFormat="1" ht="14.25">
      <c r="A78" s="93">
        <v>450</v>
      </c>
      <c r="B78" s="94" t="s">
        <v>32</v>
      </c>
      <c r="C78" s="95">
        <v>48</v>
      </c>
      <c r="D78" s="96" t="s">
        <v>17</v>
      </c>
      <c r="E78" s="11"/>
      <c r="F78" s="97"/>
      <c r="G78" s="93"/>
      <c r="H78" s="98"/>
      <c r="I78" s="93"/>
      <c r="J78" s="98"/>
    </row>
    <row r="79" spans="1:10" ht="14.25">
      <c r="A79" s="10"/>
      <c r="B79" s="16" t="s">
        <v>82</v>
      </c>
      <c r="C79" s="53">
        <v>50</v>
      </c>
      <c r="D79" s="21" t="s">
        <v>17</v>
      </c>
      <c r="E79" s="11">
        <v>0</v>
      </c>
      <c r="F79" s="45"/>
      <c r="G79" s="12"/>
      <c r="H79" s="12"/>
      <c r="I79" s="13"/>
      <c r="J79" s="64"/>
    </row>
    <row r="80" spans="1:10" s="80" customFormat="1" ht="14.25">
      <c r="A80" s="73">
        <v>450</v>
      </c>
      <c r="B80" s="74" t="s">
        <v>32</v>
      </c>
      <c r="C80" s="75">
        <v>50</v>
      </c>
      <c r="D80" s="76" t="s">
        <v>17</v>
      </c>
      <c r="E80" s="77"/>
      <c r="F80" s="78"/>
      <c r="G80" s="79"/>
      <c r="H80" s="79"/>
      <c r="I80" s="77"/>
      <c r="J80" s="79"/>
    </row>
    <row r="81" spans="1:10" s="82" customFormat="1" ht="14.25">
      <c r="A81" s="67"/>
      <c r="B81" s="68" t="s">
        <v>21</v>
      </c>
      <c r="C81" s="69">
        <v>48</v>
      </c>
      <c r="D81" s="70" t="s">
        <v>196</v>
      </c>
      <c r="E81" s="71">
        <v>0</v>
      </c>
      <c r="F81" s="72"/>
      <c r="G81" s="12"/>
      <c r="H81" s="12"/>
      <c r="I81" s="71"/>
      <c r="J81" s="12"/>
    </row>
    <row r="82" spans="1:10" s="80" customFormat="1" ht="14.25">
      <c r="A82" s="73">
        <v>750</v>
      </c>
      <c r="B82" s="74" t="s">
        <v>28</v>
      </c>
      <c r="C82" s="75">
        <v>48</v>
      </c>
      <c r="D82" s="76" t="s">
        <v>197</v>
      </c>
      <c r="E82" s="77"/>
      <c r="F82" s="78"/>
      <c r="G82" s="79"/>
      <c r="H82" s="79"/>
      <c r="I82" s="77"/>
      <c r="J82" s="79"/>
    </row>
    <row r="83" spans="1:10" s="80" customFormat="1" ht="14.25">
      <c r="A83" s="73">
        <v>550</v>
      </c>
      <c r="B83" s="74" t="s">
        <v>22</v>
      </c>
      <c r="C83" s="75">
        <v>48</v>
      </c>
      <c r="D83" s="76" t="s">
        <v>164</v>
      </c>
      <c r="E83" s="77"/>
      <c r="F83" s="78"/>
      <c r="G83" s="79"/>
      <c r="H83" s="79"/>
      <c r="I83" s="77"/>
      <c r="J83" s="79"/>
    </row>
    <row r="84" spans="1:10" ht="14.25">
      <c r="A84" s="6"/>
      <c r="B84" s="17" t="s">
        <v>7</v>
      </c>
      <c r="C84" s="54"/>
      <c r="D84" s="22"/>
      <c r="E84" s="1">
        <f>SUM(E77:E83)</f>
        <v>0</v>
      </c>
      <c r="F84" s="47">
        <f>E84*1.15</f>
        <v>0</v>
      </c>
      <c r="G84" s="9">
        <v>0</v>
      </c>
      <c r="H84" s="9">
        <f>F84+G84</f>
        <v>0</v>
      </c>
      <c r="I84" s="7"/>
      <c r="J84" s="62">
        <f>I84-F84-G84</f>
        <v>0</v>
      </c>
    </row>
    <row r="85" spans="1:10" ht="15" thickBot="1">
      <c r="A85" s="83" t="s">
        <v>103</v>
      </c>
      <c r="B85" s="15"/>
      <c r="C85" s="52"/>
      <c r="D85" s="20"/>
      <c r="E85" s="5"/>
      <c r="F85" s="46"/>
      <c r="G85" s="8"/>
      <c r="H85" s="65"/>
      <c r="I85" s="5"/>
      <c r="J85" s="63"/>
    </row>
    <row r="86" spans="1:10" ht="15" thickTop="1">
      <c r="A86" s="107"/>
      <c r="B86" s="108" t="s">
        <v>95</v>
      </c>
      <c r="C86" s="109">
        <v>48</v>
      </c>
      <c r="D86" s="110" t="s">
        <v>104</v>
      </c>
      <c r="E86" s="111">
        <v>1950</v>
      </c>
      <c r="F86" s="112"/>
      <c r="G86" s="113">
        <v>19</v>
      </c>
      <c r="H86" s="113"/>
      <c r="I86" s="114"/>
      <c r="J86" s="115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1" ht="14.25">
      <c r="A88" s="6"/>
      <c r="B88" s="17" t="s">
        <v>7</v>
      </c>
      <c r="C88" s="54"/>
      <c r="D88" s="22"/>
      <c r="E88" s="1">
        <f>SUM(E86:E87)</f>
        <v>1950</v>
      </c>
      <c r="F88" s="47">
        <f>E88*1.15</f>
        <v>2242.5</v>
      </c>
      <c r="G88" s="9">
        <f>SUM(G86:G87)</f>
        <v>19</v>
      </c>
      <c r="H88" s="9">
        <f>F88+G88</f>
        <v>2261.5</v>
      </c>
      <c r="I88" s="7">
        <v>2300</v>
      </c>
      <c r="J88" s="62">
        <f>I88-F88-G88</f>
        <v>38.5</v>
      </c>
      <c r="K88" s="4" t="s">
        <v>204</v>
      </c>
    </row>
    <row r="89" spans="1:10" ht="15" thickBot="1">
      <c r="A89" s="83" t="s">
        <v>105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106</v>
      </c>
      <c r="C90" s="53" t="s">
        <v>107</v>
      </c>
      <c r="D90" s="21" t="s">
        <v>108</v>
      </c>
      <c r="E90" s="11">
        <v>0</v>
      </c>
      <c r="F90" s="45"/>
      <c r="G90" s="12"/>
      <c r="H90" s="12"/>
      <c r="I90" s="13"/>
      <c r="J90" s="64"/>
    </row>
    <row r="91" spans="1:10" ht="14.25">
      <c r="A91" s="67"/>
      <c r="B91" s="68" t="s">
        <v>19</v>
      </c>
      <c r="C91" s="69">
        <v>54</v>
      </c>
      <c r="D91" s="70" t="s">
        <v>109</v>
      </c>
      <c r="E91" s="71">
        <v>0</v>
      </c>
      <c r="F91" s="72"/>
      <c r="G91" s="12"/>
      <c r="H91" s="12"/>
      <c r="I91" s="71"/>
      <c r="J91" s="12"/>
    </row>
    <row r="92" spans="1:10" ht="14.25">
      <c r="A92" s="6"/>
      <c r="B92" s="17" t="s">
        <v>7</v>
      </c>
      <c r="C92" s="54"/>
      <c r="D92" s="22"/>
      <c r="E92" s="1">
        <f>SUM(E90:E91)</f>
        <v>0</v>
      </c>
      <c r="F92" s="47">
        <f>E92*1.15</f>
        <v>0</v>
      </c>
      <c r="G92" s="9">
        <v>0</v>
      </c>
      <c r="H92" s="9">
        <f>F92+G92</f>
        <v>0</v>
      </c>
      <c r="I92" s="7"/>
      <c r="J92" s="62">
        <f>I92-F92-G92</f>
        <v>0</v>
      </c>
    </row>
    <row r="93" spans="1:10" ht="15" thickBot="1">
      <c r="A93" s="83" t="s">
        <v>110</v>
      </c>
      <c r="B93" s="15"/>
      <c r="C93" s="52"/>
      <c r="D93" s="20"/>
      <c r="E93" s="5"/>
      <c r="F93" s="46"/>
      <c r="G93" s="8"/>
      <c r="H93" s="65"/>
      <c r="I93" s="5"/>
      <c r="J93" s="63"/>
    </row>
    <row r="94" spans="1:10" ht="15" thickTop="1">
      <c r="A94" s="107" t="s">
        <v>114</v>
      </c>
      <c r="B94" s="108" t="s">
        <v>37</v>
      </c>
      <c r="C94" s="109">
        <v>54</v>
      </c>
      <c r="D94" s="110" t="s">
        <v>111</v>
      </c>
      <c r="E94" s="111">
        <v>950</v>
      </c>
      <c r="F94" s="112"/>
      <c r="G94" s="113">
        <v>19</v>
      </c>
      <c r="H94" s="113"/>
      <c r="I94" s="114"/>
      <c r="J94" s="115"/>
    </row>
    <row r="95" spans="1:10" ht="14.25">
      <c r="A95" s="116"/>
      <c r="B95" s="117" t="s">
        <v>112</v>
      </c>
      <c r="C95" s="118">
        <v>54</v>
      </c>
      <c r="D95" s="119" t="s">
        <v>113</v>
      </c>
      <c r="E95" s="120">
        <v>2950</v>
      </c>
      <c r="F95" s="121"/>
      <c r="G95" s="113">
        <v>19</v>
      </c>
      <c r="H95" s="113"/>
      <c r="I95" s="120"/>
      <c r="J95" s="113"/>
    </row>
    <row r="96" spans="1:10" ht="14.25">
      <c r="A96" s="6"/>
      <c r="B96" s="17" t="s">
        <v>7</v>
      </c>
      <c r="C96" s="54"/>
      <c r="D96" s="22"/>
      <c r="E96" s="1">
        <f>SUM(E94:E95)</f>
        <v>3900</v>
      </c>
      <c r="F96" s="47">
        <f>E96*1.15</f>
        <v>4485</v>
      </c>
      <c r="G96" s="9">
        <f>SUM(G94:G95)</f>
        <v>38</v>
      </c>
      <c r="H96" s="9">
        <f>F96+G96</f>
        <v>4523</v>
      </c>
      <c r="I96" s="7">
        <v>4585</v>
      </c>
      <c r="J96" s="62">
        <f>I96-F96-G96</f>
        <v>62</v>
      </c>
    </row>
    <row r="97" spans="1:10" ht="15" thickBot="1">
      <c r="A97" s="83" t="s">
        <v>115</v>
      </c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 t="s">
        <v>21</v>
      </c>
      <c r="C98" s="53">
        <v>46</v>
      </c>
      <c r="D98" s="21" t="s">
        <v>116</v>
      </c>
      <c r="E98" s="11">
        <v>0</v>
      </c>
      <c r="F98" s="45"/>
      <c r="G98" s="12"/>
      <c r="H98" s="12"/>
      <c r="I98" s="13"/>
      <c r="J98" s="64"/>
    </row>
    <row r="99" spans="1:10" s="80" customFormat="1" ht="14.25">
      <c r="A99" s="73">
        <v>750</v>
      </c>
      <c r="B99" s="74" t="s">
        <v>28</v>
      </c>
      <c r="C99" s="75">
        <v>46</v>
      </c>
      <c r="D99" s="76" t="s">
        <v>117</v>
      </c>
      <c r="E99" s="77"/>
      <c r="F99" s="78"/>
      <c r="G99" s="79"/>
      <c r="H99" s="79"/>
      <c r="I99" s="77"/>
      <c r="J99" s="79"/>
    </row>
    <row r="100" spans="1:10" s="4" customFormat="1" ht="14.25">
      <c r="A100" s="10"/>
      <c r="B100" s="16" t="s">
        <v>69</v>
      </c>
      <c r="C100" s="53" t="s">
        <v>107</v>
      </c>
      <c r="D100" s="21" t="s">
        <v>63</v>
      </c>
      <c r="E100" s="11">
        <v>0</v>
      </c>
      <c r="F100" s="45"/>
      <c r="G100" s="12"/>
      <c r="H100" s="12"/>
      <c r="I100" s="13"/>
      <c r="J100" s="64"/>
    </row>
    <row r="101" spans="1:10" s="80" customFormat="1" ht="14.25">
      <c r="A101" s="73">
        <v>1250</v>
      </c>
      <c r="B101" s="74" t="s">
        <v>200</v>
      </c>
      <c r="C101" s="75" t="s">
        <v>107</v>
      </c>
      <c r="D101" s="76" t="s">
        <v>118</v>
      </c>
      <c r="E101" s="77"/>
      <c r="F101" s="78"/>
      <c r="G101" s="79"/>
      <c r="H101" s="79"/>
      <c r="I101" s="77"/>
      <c r="J101" s="79"/>
    </row>
    <row r="102" spans="1:10" s="4" customFormat="1" ht="14.25">
      <c r="A102" s="10"/>
      <c r="B102" s="16" t="s">
        <v>119</v>
      </c>
      <c r="C102" s="53" t="s">
        <v>120</v>
      </c>
      <c r="D102" s="21" t="s">
        <v>121</v>
      </c>
      <c r="E102" s="11">
        <v>0</v>
      </c>
      <c r="F102" s="45"/>
      <c r="G102" s="12"/>
      <c r="H102" s="12"/>
      <c r="I102" s="13"/>
      <c r="J102" s="64"/>
    </row>
    <row r="103" spans="1:10" s="80" customFormat="1" ht="14.25">
      <c r="A103" s="142"/>
      <c r="B103" s="143" t="s">
        <v>122</v>
      </c>
      <c r="C103" s="144" t="s">
        <v>120</v>
      </c>
      <c r="D103" s="145" t="s">
        <v>123</v>
      </c>
      <c r="E103" s="146">
        <v>950</v>
      </c>
      <c r="F103" s="147"/>
      <c r="G103" s="148">
        <v>19</v>
      </c>
      <c r="H103" s="148"/>
      <c r="I103" s="146"/>
      <c r="J103" s="148"/>
    </row>
    <row r="104" spans="1:10" ht="14.25">
      <c r="A104" s="6"/>
      <c r="B104" s="17" t="s">
        <v>7</v>
      </c>
      <c r="C104" s="54"/>
      <c r="D104" s="22"/>
      <c r="E104" s="1">
        <f>SUM(E98:E103)</f>
        <v>950</v>
      </c>
      <c r="F104" s="47">
        <f>E104*1.15</f>
        <v>1092.5</v>
      </c>
      <c r="G104" s="9">
        <f>SUM(G98:G103)</f>
        <v>19</v>
      </c>
      <c r="H104" s="9">
        <f>F104+G104</f>
        <v>1111.5</v>
      </c>
      <c r="I104" s="127">
        <v>1123</v>
      </c>
      <c r="J104" s="62">
        <f>I104-F104-G104</f>
        <v>11.5</v>
      </c>
    </row>
    <row r="105" spans="1:10" ht="15" thickBot="1">
      <c r="A105" s="83" t="s">
        <v>124</v>
      </c>
      <c r="B105" s="15"/>
      <c r="C105" s="52"/>
      <c r="D105" s="20"/>
      <c r="E105" s="5"/>
      <c r="F105" s="46"/>
      <c r="G105" s="8"/>
      <c r="H105" s="65"/>
      <c r="I105" s="5"/>
      <c r="J105" s="63"/>
    </row>
    <row r="106" spans="1:10" ht="15" thickTop="1">
      <c r="A106" s="10"/>
      <c r="B106" s="16" t="s">
        <v>125</v>
      </c>
      <c r="C106" s="53">
        <v>48</v>
      </c>
      <c r="D106" s="21" t="s">
        <v>126</v>
      </c>
      <c r="E106" s="11">
        <v>0</v>
      </c>
      <c r="F106" s="45"/>
      <c r="G106" s="12"/>
      <c r="H106" s="12"/>
      <c r="I106" s="13"/>
      <c r="J106" s="64"/>
    </row>
    <row r="107" spans="1:10" s="80" customFormat="1" ht="14.25">
      <c r="A107" s="142"/>
      <c r="B107" s="143" t="s">
        <v>50</v>
      </c>
      <c r="C107" s="144">
        <v>48</v>
      </c>
      <c r="D107" s="145" t="s">
        <v>55</v>
      </c>
      <c r="E107" s="146">
        <v>1450</v>
      </c>
      <c r="F107" s="147"/>
      <c r="G107" s="148">
        <v>19</v>
      </c>
      <c r="H107" s="148"/>
      <c r="I107" s="146"/>
      <c r="J107" s="148"/>
    </row>
    <row r="108" spans="1:10" s="4" customFormat="1" ht="14.25">
      <c r="A108" s="107"/>
      <c r="B108" s="108" t="s">
        <v>95</v>
      </c>
      <c r="C108" s="109">
        <v>48</v>
      </c>
      <c r="D108" s="110" t="s">
        <v>127</v>
      </c>
      <c r="E108" s="111">
        <v>1950</v>
      </c>
      <c r="F108" s="112"/>
      <c r="G108" s="113">
        <v>19</v>
      </c>
      <c r="H108" s="113"/>
      <c r="I108" s="114"/>
      <c r="J108" s="115"/>
    </row>
    <row r="109" spans="1:10" s="80" customFormat="1" ht="14.25">
      <c r="A109" s="73">
        <v>1550</v>
      </c>
      <c r="B109" s="74" t="s">
        <v>93</v>
      </c>
      <c r="C109" s="75">
        <v>48</v>
      </c>
      <c r="D109" s="76" t="s">
        <v>127</v>
      </c>
      <c r="E109" s="77"/>
      <c r="F109" s="78"/>
      <c r="G109" s="79"/>
      <c r="H109" s="79"/>
      <c r="I109" s="77"/>
      <c r="J109" s="79"/>
    </row>
    <row r="110" spans="1:10" s="4" customFormat="1" ht="14.25">
      <c r="A110" s="10"/>
      <c r="B110" s="16" t="s">
        <v>128</v>
      </c>
      <c r="C110" s="53">
        <v>48</v>
      </c>
      <c r="D110" s="21" t="s">
        <v>129</v>
      </c>
      <c r="E110" s="11">
        <v>0</v>
      </c>
      <c r="F110" s="45"/>
      <c r="G110" s="12"/>
      <c r="H110" s="12"/>
      <c r="I110" s="13"/>
      <c r="J110" s="64"/>
    </row>
    <row r="111" spans="1:10" s="80" customFormat="1" ht="14.25">
      <c r="A111" s="73">
        <v>950</v>
      </c>
      <c r="B111" s="74" t="s">
        <v>130</v>
      </c>
      <c r="C111" s="75">
        <v>48</v>
      </c>
      <c r="D111" s="76" t="s">
        <v>131</v>
      </c>
      <c r="E111" s="77"/>
      <c r="F111" s="78"/>
      <c r="G111" s="79"/>
      <c r="H111" s="79"/>
      <c r="I111" s="77"/>
      <c r="J111" s="79"/>
    </row>
    <row r="112" spans="1:10" s="4" customFormat="1" ht="14.25">
      <c r="A112" s="10"/>
      <c r="B112" s="16" t="s">
        <v>128</v>
      </c>
      <c r="C112" s="53">
        <v>44</v>
      </c>
      <c r="D112" s="21" t="s">
        <v>129</v>
      </c>
      <c r="E112" s="11">
        <v>0</v>
      </c>
      <c r="F112" s="45"/>
      <c r="G112" s="12"/>
      <c r="H112" s="12"/>
      <c r="I112" s="13"/>
      <c r="J112" s="64"/>
    </row>
    <row r="113" spans="1:10" s="80" customFormat="1" ht="14.25">
      <c r="A113" s="73">
        <v>950</v>
      </c>
      <c r="B113" s="74" t="s">
        <v>130</v>
      </c>
      <c r="C113" s="75">
        <v>44</v>
      </c>
      <c r="D113" s="76" t="s">
        <v>131</v>
      </c>
      <c r="E113" s="77"/>
      <c r="F113" s="78"/>
      <c r="G113" s="79"/>
      <c r="H113" s="79"/>
      <c r="I113" s="77"/>
      <c r="J113" s="79"/>
    </row>
    <row r="114" spans="1:10" s="80" customFormat="1" ht="14.25">
      <c r="A114" s="73">
        <v>950</v>
      </c>
      <c r="B114" s="74" t="s">
        <v>132</v>
      </c>
      <c r="C114" s="75">
        <v>44</v>
      </c>
      <c r="D114" s="76" t="s">
        <v>121</v>
      </c>
      <c r="E114" s="77"/>
      <c r="F114" s="78"/>
      <c r="G114" s="79"/>
      <c r="H114" s="79"/>
      <c r="I114" s="77"/>
      <c r="J114" s="79"/>
    </row>
    <row r="115" spans="1:11" ht="14.25">
      <c r="A115" s="6"/>
      <c r="B115" s="17" t="s">
        <v>7</v>
      </c>
      <c r="C115" s="54"/>
      <c r="D115" s="22"/>
      <c r="E115" s="1">
        <f>SUM(E106:E114)</f>
        <v>3400</v>
      </c>
      <c r="F115" s="47">
        <f>E115*1.15</f>
        <v>3909.9999999999995</v>
      </c>
      <c r="G115" s="9">
        <f>SUM(G106:G114)</f>
        <v>38</v>
      </c>
      <c r="H115" s="9">
        <f>F115+G115</f>
        <v>3947.9999999999995</v>
      </c>
      <c r="I115" s="7">
        <v>4000</v>
      </c>
      <c r="J115" s="62">
        <f>I115-F115-G115</f>
        <v>52.000000000000455</v>
      </c>
      <c r="K115" s="4" t="s">
        <v>204</v>
      </c>
    </row>
    <row r="116" spans="1:10" ht="15" thickBot="1">
      <c r="A116" s="5" t="s">
        <v>133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7"/>
      <c r="B117" s="108" t="s">
        <v>134</v>
      </c>
      <c r="C117" s="109">
        <v>50</v>
      </c>
      <c r="D117" s="110" t="s">
        <v>40</v>
      </c>
      <c r="E117" s="111">
        <v>550</v>
      </c>
      <c r="F117" s="112"/>
      <c r="G117" s="113">
        <v>19</v>
      </c>
      <c r="H117" s="113"/>
      <c r="I117" s="114"/>
      <c r="J117" s="115"/>
    </row>
    <row r="118" spans="1:10" ht="14.25">
      <c r="A118" s="67"/>
      <c r="B118" s="68"/>
      <c r="C118" s="69"/>
      <c r="D118" s="70"/>
      <c r="E118" s="71"/>
      <c r="F118" s="72"/>
      <c r="G118" s="12"/>
      <c r="H118" s="12"/>
      <c r="I118" s="71"/>
      <c r="J118" s="12"/>
    </row>
    <row r="119" spans="1:10" ht="14.25">
      <c r="A119" s="6"/>
      <c r="B119" s="17" t="s">
        <v>7</v>
      </c>
      <c r="C119" s="54"/>
      <c r="D119" s="22"/>
      <c r="E119" s="1">
        <f>SUM(E117:E118)</f>
        <v>550</v>
      </c>
      <c r="F119" s="47">
        <f>E119*1.15</f>
        <v>632.5</v>
      </c>
      <c r="G119" s="9">
        <f>SUM(G117:G118)</f>
        <v>19</v>
      </c>
      <c r="H119" s="9">
        <f>F119+G119</f>
        <v>651.5</v>
      </c>
      <c r="I119" s="7">
        <v>662.5</v>
      </c>
      <c r="J119" s="62">
        <f>I119-F119-G119</f>
        <v>11</v>
      </c>
    </row>
    <row r="120" spans="1:10" ht="15" thickBot="1">
      <c r="A120" s="5" t="s">
        <v>135</v>
      </c>
      <c r="B120" s="15"/>
      <c r="C120" s="52"/>
      <c r="D120" s="20"/>
      <c r="E120" s="5"/>
      <c r="F120" s="46"/>
      <c r="G120" s="8"/>
      <c r="H120" s="65"/>
      <c r="I120" s="5"/>
      <c r="J120" s="63"/>
    </row>
    <row r="121" spans="1:10" ht="15" thickTop="1">
      <c r="A121" s="10" t="s">
        <v>27</v>
      </c>
      <c r="B121" s="16" t="s">
        <v>99</v>
      </c>
      <c r="C121" s="53" t="s">
        <v>136</v>
      </c>
      <c r="D121" s="21" t="s">
        <v>137</v>
      </c>
      <c r="E121" s="11">
        <v>0</v>
      </c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SUM(E121:E122)</f>
        <v>0</v>
      </c>
      <c r="F123" s="47">
        <f>E123*1.15</f>
        <v>0</v>
      </c>
      <c r="G123" s="9">
        <f>SUM(G121:G122)</f>
        <v>0</v>
      </c>
      <c r="H123" s="9">
        <f>F123+G123</f>
        <v>0</v>
      </c>
      <c r="I123" s="7">
        <v>567</v>
      </c>
      <c r="J123" s="149">
        <f>I123-F123-G123</f>
        <v>567</v>
      </c>
    </row>
    <row r="124" spans="1:10" ht="15" thickBot="1">
      <c r="A124" s="5" t="s">
        <v>138</v>
      </c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 t="s">
        <v>21</v>
      </c>
      <c r="C125" s="53">
        <v>48</v>
      </c>
      <c r="D125" s="21" t="s">
        <v>56</v>
      </c>
      <c r="E125" s="11">
        <v>0</v>
      </c>
      <c r="F125" s="45"/>
      <c r="G125" s="12"/>
      <c r="H125" s="12"/>
      <c r="I125" s="13"/>
      <c r="J125" s="64"/>
    </row>
    <row r="126" spans="1:10" ht="14.25">
      <c r="A126" s="67"/>
      <c r="B126" s="68" t="s">
        <v>22</v>
      </c>
      <c r="C126" s="69">
        <v>48</v>
      </c>
      <c r="D126" s="70" t="s">
        <v>20</v>
      </c>
      <c r="E126" s="71">
        <v>0</v>
      </c>
      <c r="F126" s="72"/>
      <c r="G126" s="12"/>
      <c r="H126" s="12"/>
      <c r="I126" s="71"/>
      <c r="J126" s="12"/>
    </row>
    <row r="127" spans="1:10" ht="14.25">
      <c r="A127" s="6"/>
      <c r="B127" s="17" t="s">
        <v>7</v>
      </c>
      <c r="C127" s="54"/>
      <c r="D127" s="22"/>
      <c r="E127" s="1">
        <f>SUM(E125:E126)</f>
        <v>0</v>
      </c>
      <c r="F127" s="47">
        <f>E127*1.15</f>
        <v>0</v>
      </c>
      <c r="G127" s="9">
        <v>0</v>
      </c>
      <c r="H127" s="9">
        <f>F127+G127</f>
        <v>0</v>
      </c>
      <c r="I127" s="7"/>
      <c r="J127" s="62">
        <f>I127-F127-G127</f>
        <v>0</v>
      </c>
    </row>
    <row r="128" spans="1:10" ht="15" thickBot="1">
      <c r="A128" s="5" t="s">
        <v>139</v>
      </c>
      <c r="B128" s="15"/>
      <c r="C128" s="52"/>
      <c r="D128" s="20"/>
      <c r="E128" s="5"/>
      <c r="F128" s="46"/>
      <c r="G128" s="8"/>
      <c r="H128" s="65"/>
      <c r="I128" s="5"/>
      <c r="J128" s="63"/>
    </row>
    <row r="129" spans="1:10" ht="15" thickTop="1">
      <c r="A129" s="10"/>
      <c r="B129" s="16" t="s">
        <v>32</v>
      </c>
      <c r="C129" s="53">
        <v>56</v>
      </c>
      <c r="D129" s="21" t="s">
        <v>17</v>
      </c>
      <c r="E129" s="11">
        <v>0</v>
      </c>
      <c r="F129" s="45"/>
      <c r="G129" s="12"/>
      <c r="H129" s="12"/>
      <c r="I129" s="13"/>
      <c r="J129" s="64"/>
    </row>
    <row r="130" spans="1:10" s="80" customFormat="1" ht="14.25">
      <c r="A130" s="142"/>
      <c r="B130" s="143" t="s">
        <v>42</v>
      </c>
      <c r="C130" s="144">
        <v>56</v>
      </c>
      <c r="D130" s="145" t="s">
        <v>17</v>
      </c>
      <c r="E130" s="146">
        <v>450</v>
      </c>
      <c r="F130" s="147"/>
      <c r="G130" s="148">
        <v>19</v>
      </c>
      <c r="H130" s="148"/>
      <c r="I130" s="146"/>
      <c r="J130" s="148"/>
    </row>
    <row r="131" spans="1:10" ht="14.25">
      <c r="A131" s="6"/>
      <c r="B131" s="17" t="s">
        <v>7</v>
      </c>
      <c r="C131" s="54"/>
      <c r="D131" s="22"/>
      <c r="E131" s="1">
        <f>SUM(E129:E130)</f>
        <v>450</v>
      </c>
      <c r="F131" s="47">
        <f>E131*1.15</f>
        <v>517.5</v>
      </c>
      <c r="G131" s="9">
        <f>SUM(G129:G130)</f>
        <v>19</v>
      </c>
      <c r="H131" s="9">
        <f>F131+G131</f>
        <v>536.5</v>
      </c>
      <c r="I131" s="7">
        <v>567</v>
      </c>
      <c r="J131" s="62">
        <f>I131-F131-G131</f>
        <v>30.5</v>
      </c>
    </row>
    <row r="132" spans="1:10" ht="15" thickBot="1">
      <c r="A132" s="5" t="s">
        <v>140</v>
      </c>
      <c r="B132" s="15"/>
      <c r="C132" s="52"/>
      <c r="D132" s="20"/>
      <c r="E132" s="5"/>
      <c r="F132" s="46"/>
      <c r="G132" s="8"/>
      <c r="H132" s="65"/>
      <c r="I132" s="5"/>
      <c r="J132" s="63"/>
    </row>
    <row r="133" spans="1:10" ht="15" thickTop="1">
      <c r="A133" s="10"/>
      <c r="B133" s="16" t="s">
        <v>82</v>
      </c>
      <c r="C133" s="53">
        <v>50</v>
      </c>
      <c r="D133" s="21" t="s">
        <v>33</v>
      </c>
      <c r="E133" s="11">
        <v>0</v>
      </c>
      <c r="F133" s="45"/>
      <c r="G133" s="12"/>
      <c r="H133" s="12"/>
      <c r="I133" s="13"/>
      <c r="J133" s="64"/>
    </row>
    <row r="134" spans="1:10" ht="14.25">
      <c r="A134" s="67"/>
      <c r="B134" s="68"/>
      <c r="C134" s="69"/>
      <c r="D134" s="70"/>
      <c r="E134" s="71"/>
      <c r="F134" s="72"/>
      <c r="G134" s="12"/>
      <c r="H134" s="12"/>
      <c r="I134" s="71"/>
      <c r="J134" s="12"/>
    </row>
    <row r="135" spans="1:10" ht="14.25">
      <c r="A135" s="6"/>
      <c r="B135" s="17" t="s">
        <v>7</v>
      </c>
      <c r="C135" s="54"/>
      <c r="D135" s="22"/>
      <c r="E135" s="1">
        <f>SUM(E133:E134)</f>
        <v>0</v>
      </c>
      <c r="F135" s="47">
        <f>E135*1.15</f>
        <v>0</v>
      </c>
      <c r="G135" s="9">
        <v>0</v>
      </c>
      <c r="H135" s="9">
        <f>F135+G135</f>
        <v>0</v>
      </c>
      <c r="I135" s="7"/>
      <c r="J135" s="62">
        <f>I135-F135-G135</f>
        <v>0</v>
      </c>
    </row>
    <row r="136" spans="1:10" ht="15" thickBot="1">
      <c r="A136" s="5" t="s">
        <v>142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ht="15" thickTop="1">
      <c r="A137" s="10"/>
      <c r="B137" s="16" t="s">
        <v>34</v>
      </c>
      <c r="C137" s="53">
        <v>56</v>
      </c>
      <c r="D137" s="21" t="s">
        <v>35</v>
      </c>
      <c r="E137" s="11">
        <v>0</v>
      </c>
      <c r="F137" s="45"/>
      <c r="G137" s="12"/>
      <c r="H137" s="12"/>
      <c r="I137" s="13"/>
      <c r="J137" s="64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0</v>
      </c>
      <c r="F139" s="47">
        <f>E139*1.15</f>
        <v>0</v>
      </c>
      <c r="G139" s="9">
        <v>0</v>
      </c>
      <c r="H139" s="9">
        <f>F139+G139</f>
        <v>0</v>
      </c>
      <c r="I139" s="7"/>
      <c r="J139" s="62">
        <f>I139-F139-G139</f>
        <v>0</v>
      </c>
    </row>
    <row r="140" spans="1:10" ht="15" thickBot="1">
      <c r="A140" s="5" t="s">
        <v>143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144</v>
      </c>
      <c r="C141" s="53" t="s">
        <v>26</v>
      </c>
      <c r="D141" s="21" t="s">
        <v>145</v>
      </c>
      <c r="E141" s="11">
        <v>0</v>
      </c>
      <c r="F141" s="45"/>
      <c r="G141" s="12"/>
      <c r="H141" s="12"/>
      <c r="I141" s="13"/>
      <c r="J141" s="64"/>
    </row>
    <row r="142" spans="1:10" s="80" customFormat="1" ht="14.25">
      <c r="A142" s="73">
        <v>1850</v>
      </c>
      <c r="B142" s="74" t="s">
        <v>146</v>
      </c>
      <c r="C142" s="75" t="s">
        <v>26</v>
      </c>
      <c r="D142" s="76" t="s">
        <v>147</v>
      </c>
      <c r="E142" s="77"/>
      <c r="F142" s="78"/>
      <c r="G142" s="79"/>
      <c r="H142" s="79"/>
      <c r="I142" s="77"/>
      <c r="J142" s="79"/>
    </row>
    <row r="143" spans="1:10" ht="14.25">
      <c r="A143" s="6"/>
      <c r="B143" s="17" t="s">
        <v>7</v>
      </c>
      <c r="C143" s="54"/>
      <c r="D143" s="22"/>
      <c r="E143" s="1">
        <f>SUM(E141:E142)</f>
        <v>0</v>
      </c>
      <c r="F143" s="47">
        <f>E143*1.15</f>
        <v>0</v>
      </c>
      <c r="G143" s="9">
        <v>0</v>
      </c>
      <c r="H143" s="9">
        <f>F143+G143</f>
        <v>0</v>
      </c>
      <c r="I143" s="7"/>
      <c r="J143" s="62">
        <f>I143-F143-G143</f>
        <v>0</v>
      </c>
    </row>
    <row r="144" spans="1:10" ht="15" thickBot="1">
      <c r="A144" s="5" t="s">
        <v>148</v>
      </c>
      <c r="B144" s="15"/>
      <c r="C144" s="52"/>
      <c r="D144" s="20"/>
      <c r="E144" s="5"/>
      <c r="F144" s="46"/>
      <c r="G144" s="8"/>
      <c r="H144" s="65"/>
      <c r="I144" s="5"/>
      <c r="J144" s="63"/>
    </row>
    <row r="145" spans="1:10" ht="15" thickTop="1">
      <c r="A145" s="10" t="s">
        <v>27</v>
      </c>
      <c r="B145" s="16" t="s">
        <v>28</v>
      </c>
      <c r="C145" s="53">
        <v>52</v>
      </c>
      <c r="D145" s="21" t="s">
        <v>149</v>
      </c>
      <c r="E145" s="11">
        <v>0</v>
      </c>
      <c r="F145" s="45"/>
      <c r="G145" s="12"/>
      <c r="H145" s="12"/>
      <c r="I145" s="13"/>
      <c r="J145" s="64"/>
    </row>
    <row r="146" spans="1:10" s="80" customFormat="1" ht="14.25">
      <c r="A146" s="73">
        <v>750</v>
      </c>
      <c r="B146" s="74" t="s">
        <v>25</v>
      </c>
      <c r="C146" s="75">
        <v>52</v>
      </c>
      <c r="D146" s="76" t="s">
        <v>101</v>
      </c>
      <c r="E146" s="77"/>
      <c r="F146" s="78"/>
      <c r="G146" s="79"/>
      <c r="H146" s="79"/>
      <c r="I146" s="77"/>
      <c r="J146" s="79"/>
    </row>
    <row r="147" spans="1:10" ht="14.25">
      <c r="A147" s="6"/>
      <c r="B147" s="17" t="s">
        <v>7</v>
      </c>
      <c r="C147" s="54"/>
      <c r="D147" s="22"/>
      <c r="E147" s="1">
        <f>SUM(E145:E146)</f>
        <v>0</v>
      </c>
      <c r="F147" s="47">
        <f>E147*1.15</f>
        <v>0</v>
      </c>
      <c r="G147" s="9">
        <f>SUM(G145:G146)</f>
        <v>0</v>
      </c>
      <c r="H147" s="9">
        <f>F147+G147</f>
        <v>0</v>
      </c>
      <c r="I147" s="7">
        <v>0</v>
      </c>
      <c r="J147" s="149">
        <f>I147-F147-G147</f>
        <v>0</v>
      </c>
    </row>
    <row r="148" spans="1:10" ht="15" thickBot="1">
      <c r="A148" s="5" t="s">
        <v>150</v>
      </c>
      <c r="B148" s="15"/>
      <c r="C148" s="52"/>
      <c r="D148" s="20"/>
      <c r="E148" s="5"/>
      <c r="F148" s="46"/>
      <c r="G148" s="8"/>
      <c r="H148" s="65"/>
      <c r="I148" s="5"/>
      <c r="J148" s="63"/>
    </row>
    <row r="149" spans="1:10" ht="15" thickTop="1">
      <c r="A149" s="107"/>
      <c r="B149" s="108" t="s">
        <v>151</v>
      </c>
      <c r="C149" s="109" t="s">
        <v>152</v>
      </c>
      <c r="D149" s="110" t="s">
        <v>153</v>
      </c>
      <c r="E149" s="111">
        <v>1650</v>
      </c>
      <c r="F149" s="112"/>
      <c r="G149" s="113">
        <v>19</v>
      </c>
      <c r="H149" s="113"/>
      <c r="I149" s="114"/>
      <c r="J149" s="115"/>
    </row>
    <row r="150" spans="1:10" ht="14.25">
      <c r="A150" s="67"/>
      <c r="B150" s="68"/>
      <c r="C150" s="69"/>
      <c r="D150" s="70"/>
      <c r="E150" s="71"/>
      <c r="F150" s="72"/>
      <c r="G150" s="12"/>
      <c r="H150" s="12"/>
      <c r="I150" s="71"/>
      <c r="J150" s="12"/>
    </row>
    <row r="151" spans="1:10" ht="14.25">
      <c r="A151" s="6"/>
      <c r="B151" s="17" t="s">
        <v>7</v>
      </c>
      <c r="C151" s="54"/>
      <c r="D151" s="22"/>
      <c r="E151" s="1">
        <f>SUM(E149:E150)</f>
        <v>1650</v>
      </c>
      <c r="F151" s="47">
        <f>E151*1.15</f>
        <v>1897.4999999999998</v>
      </c>
      <c r="G151" s="9">
        <f>SUM(G149:G150)</f>
        <v>19</v>
      </c>
      <c r="H151" s="9">
        <f>F151+G151</f>
        <v>1916.4999999999998</v>
      </c>
      <c r="I151" s="7">
        <v>1928</v>
      </c>
      <c r="J151" s="62">
        <f>I151-F151-G151</f>
        <v>11.500000000000227</v>
      </c>
    </row>
    <row r="152" spans="1:10" ht="15" thickBot="1">
      <c r="A152" s="5" t="s">
        <v>154</v>
      </c>
      <c r="B152" s="15"/>
      <c r="C152" s="52"/>
      <c r="D152" s="20"/>
      <c r="E152" s="5"/>
      <c r="F152" s="46"/>
      <c r="G152" s="8"/>
      <c r="H152" s="65"/>
      <c r="I152" s="5"/>
      <c r="J152" s="63"/>
    </row>
    <row r="153" spans="1:10" ht="15" thickTop="1">
      <c r="A153" s="10" t="s">
        <v>27</v>
      </c>
      <c r="B153" s="16" t="s">
        <v>36</v>
      </c>
      <c r="C153" s="53" t="s">
        <v>54</v>
      </c>
      <c r="D153" s="21" t="s">
        <v>155</v>
      </c>
      <c r="E153" s="11">
        <v>0</v>
      </c>
      <c r="F153" s="45"/>
      <c r="G153" s="12"/>
      <c r="H153" s="12"/>
      <c r="I153" s="13"/>
      <c r="J153" s="64"/>
    </row>
    <row r="154" spans="1:10" ht="14.25">
      <c r="A154" s="67"/>
      <c r="B154" s="68"/>
      <c r="C154" s="69"/>
      <c r="D154" s="70"/>
      <c r="E154" s="71"/>
      <c r="F154" s="72"/>
      <c r="G154" s="12"/>
      <c r="H154" s="12"/>
      <c r="I154" s="71"/>
      <c r="J154" s="12"/>
    </row>
    <row r="155" spans="1:10" ht="14.25">
      <c r="A155" s="6"/>
      <c r="B155" s="17" t="s">
        <v>7</v>
      </c>
      <c r="C155" s="54"/>
      <c r="D155" s="22"/>
      <c r="E155" s="1">
        <f>SUM(E153:E154)</f>
        <v>0</v>
      </c>
      <c r="F155" s="47">
        <f>E155*1.15</f>
        <v>0</v>
      </c>
      <c r="G155" s="9">
        <f>SUM(G153:G154)</f>
        <v>0</v>
      </c>
      <c r="H155" s="9">
        <f>F155+G155</f>
        <v>0</v>
      </c>
      <c r="I155" s="7">
        <v>0</v>
      </c>
      <c r="J155" s="149">
        <f>I155-F155-G155</f>
        <v>0</v>
      </c>
    </row>
    <row r="156" spans="1:10" ht="15" thickBot="1">
      <c r="A156" s="5" t="s">
        <v>156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22</v>
      </c>
      <c r="C157" s="53">
        <v>52</v>
      </c>
      <c r="D157" s="21" t="s">
        <v>46</v>
      </c>
      <c r="E157" s="11">
        <v>0</v>
      </c>
      <c r="F157" s="45"/>
      <c r="G157" s="12"/>
      <c r="H157" s="12"/>
      <c r="I157" s="13"/>
      <c r="J157" s="64"/>
    </row>
    <row r="158" spans="1:10" s="80" customFormat="1" ht="14.25">
      <c r="A158" s="142"/>
      <c r="B158" s="143" t="s">
        <v>21</v>
      </c>
      <c r="C158" s="144">
        <v>52</v>
      </c>
      <c r="D158" s="145" t="s">
        <v>157</v>
      </c>
      <c r="E158" s="146">
        <v>750</v>
      </c>
      <c r="F158" s="147"/>
      <c r="G158" s="148">
        <v>19</v>
      </c>
      <c r="H158" s="148"/>
      <c r="I158" s="146"/>
      <c r="J158" s="148"/>
    </row>
    <row r="159" spans="1:10" s="80" customFormat="1" ht="14.25">
      <c r="A159" s="73">
        <v>750</v>
      </c>
      <c r="B159" s="74" t="s">
        <v>28</v>
      </c>
      <c r="C159" s="75">
        <v>52</v>
      </c>
      <c r="D159" s="76" t="s">
        <v>158</v>
      </c>
      <c r="E159" s="77"/>
      <c r="F159" s="78"/>
      <c r="G159" s="79"/>
      <c r="H159" s="79"/>
      <c r="I159" s="77"/>
      <c r="J159" s="79"/>
    </row>
    <row r="160" spans="1:10" ht="14.25">
      <c r="A160" s="67"/>
      <c r="B160" s="68" t="s">
        <v>78</v>
      </c>
      <c r="C160" s="69" t="s">
        <v>192</v>
      </c>
      <c r="D160" s="70" t="s">
        <v>159</v>
      </c>
      <c r="E160" s="71">
        <v>0</v>
      </c>
      <c r="F160" s="72"/>
      <c r="G160" s="12"/>
      <c r="H160" s="12"/>
      <c r="I160" s="71"/>
      <c r="J160" s="12"/>
    </row>
    <row r="161" spans="1:11" ht="14.25">
      <c r="A161" s="6"/>
      <c r="B161" s="17" t="s">
        <v>7</v>
      </c>
      <c r="C161" s="54"/>
      <c r="D161" s="22"/>
      <c r="E161" s="1">
        <f>SUM(E157:E160)</f>
        <v>750</v>
      </c>
      <c r="F161" s="47">
        <f>E161*1.15</f>
        <v>862.4999999999999</v>
      </c>
      <c r="G161" s="9">
        <f>SUM(G157:G160)</f>
        <v>19</v>
      </c>
      <c r="H161" s="9">
        <f>F161+G161</f>
        <v>881.4999999999999</v>
      </c>
      <c r="I161" s="127">
        <v>912.5</v>
      </c>
      <c r="J161" s="62">
        <f>I161-F161-G161</f>
        <v>31.000000000000114</v>
      </c>
      <c r="K161" s="4" t="s">
        <v>204</v>
      </c>
    </row>
    <row r="162" spans="1:10" ht="15" thickBot="1">
      <c r="A162" s="5" t="s">
        <v>160</v>
      </c>
      <c r="B162" s="15"/>
      <c r="C162" s="52"/>
      <c r="D162" s="20"/>
      <c r="E162" s="5"/>
      <c r="F162" s="46"/>
      <c r="G162" s="8"/>
      <c r="H162" s="65"/>
      <c r="I162" s="5"/>
      <c r="J162" s="63"/>
    </row>
    <row r="163" spans="1:10" ht="15" thickTop="1">
      <c r="A163" s="10"/>
      <c r="B163" s="16" t="s">
        <v>19</v>
      </c>
      <c r="C163" s="53">
        <v>54</v>
      </c>
      <c r="D163" s="21" t="s">
        <v>168</v>
      </c>
      <c r="E163" s="11">
        <v>0</v>
      </c>
      <c r="F163" s="45"/>
      <c r="G163" s="12"/>
      <c r="H163" s="12"/>
      <c r="I163" s="13"/>
      <c r="J163" s="64"/>
    </row>
    <row r="164" spans="1:10" s="4" customFormat="1" ht="14.25">
      <c r="A164" s="10"/>
      <c r="B164" s="16" t="s">
        <v>162</v>
      </c>
      <c r="C164" s="53">
        <v>52</v>
      </c>
      <c r="D164" s="21" t="s">
        <v>163</v>
      </c>
      <c r="E164" s="11">
        <v>0</v>
      </c>
      <c r="F164" s="45"/>
      <c r="G164" s="12"/>
      <c r="H164" s="12"/>
      <c r="I164" s="13"/>
      <c r="J164" s="64"/>
    </row>
    <row r="165" spans="1:10" ht="14.25">
      <c r="A165" s="116"/>
      <c r="B165" s="117" t="s">
        <v>161</v>
      </c>
      <c r="C165" s="118">
        <v>54</v>
      </c>
      <c r="D165" s="119" t="s">
        <v>59</v>
      </c>
      <c r="E165" s="120">
        <v>950</v>
      </c>
      <c r="F165" s="121"/>
      <c r="G165" s="113">
        <v>19</v>
      </c>
      <c r="H165" s="113"/>
      <c r="I165" s="120"/>
      <c r="J165" s="113"/>
    </row>
    <row r="166" spans="1:10" ht="14.25">
      <c r="A166" s="6"/>
      <c r="B166" s="17" t="s">
        <v>7</v>
      </c>
      <c r="C166" s="54"/>
      <c r="D166" s="22"/>
      <c r="E166" s="1">
        <f>SUM(E163:E165)</f>
        <v>950</v>
      </c>
      <c r="F166" s="47">
        <f>E166*1.15</f>
        <v>1092.5</v>
      </c>
      <c r="G166" s="9">
        <f>SUM(G163:G165)</f>
        <v>19</v>
      </c>
      <c r="H166" s="9">
        <f>F166+G166</f>
        <v>1111.5</v>
      </c>
      <c r="I166" s="127">
        <v>1150</v>
      </c>
      <c r="J166" s="62">
        <f>I166-F166-G166</f>
        <v>38.5</v>
      </c>
    </row>
    <row r="167" spans="1:10" ht="15" thickBot="1">
      <c r="A167" s="5" t="s">
        <v>165</v>
      </c>
      <c r="B167" s="15"/>
      <c r="C167" s="52"/>
      <c r="D167" s="20"/>
      <c r="E167" s="5"/>
      <c r="F167" s="46"/>
      <c r="G167" s="8"/>
      <c r="H167" s="65"/>
      <c r="I167" s="5"/>
      <c r="J167" s="63"/>
    </row>
    <row r="168" spans="1:10" ht="15" thickTop="1">
      <c r="A168" s="10"/>
      <c r="B168" s="16" t="s">
        <v>25</v>
      </c>
      <c r="C168" s="53">
        <v>58</v>
      </c>
      <c r="D168" s="21" t="s">
        <v>101</v>
      </c>
      <c r="E168" s="11">
        <v>0</v>
      </c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SUM(E168:E169)</f>
        <v>0</v>
      </c>
      <c r="F170" s="47">
        <f>E170*1.15</f>
        <v>0</v>
      </c>
      <c r="G170" s="9"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5" t="s">
        <v>193</v>
      </c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7"/>
      <c r="B172" s="108" t="s">
        <v>194</v>
      </c>
      <c r="C172" s="109">
        <v>46</v>
      </c>
      <c r="D172" s="110" t="s">
        <v>40</v>
      </c>
      <c r="E172" s="111">
        <v>2150</v>
      </c>
      <c r="F172" s="112"/>
      <c r="G172" s="113">
        <v>19</v>
      </c>
      <c r="H172" s="113"/>
      <c r="I172" s="114"/>
      <c r="J172" s="115"/>
    </row>
    <row r="173" spans="1:10" ht="14.25">
      <c r="A173" s="116"/>
      <c r="B173" s="117" t="s">
        <v>195</v>
      </c>
      <c r="C173" s="118">
        <v>46</v>
      </c>
      <c r="D173" s="119" t="s">
        <v>40</v>
      </c>
      <c r="E173" s="120">
        <v>550</v>
      </c>
      <c r="F173" s="121"/>
      <c r="G173" s="113">
        <v>19</v>
      </c>
      <c r="H173" s="113"/>
      <c r="I173" s="120"/>
      <c r="J173" s="113"/>
    </row>
    <row r="174" spans="1:10" ht="14.25">
      <c r="A174" s="6"/>
      <c r="B174" s="17" t="s">
        <v>7</v>
      </c>
      <c r="C174" s="54"/>
      <c r="D174" s="22"/>
      <c r="E174" s="1">
        <f>SUM(E172:E173)</f>
        <v>2700</v>
      </c>
      <c r="F174" s="47">
        <f>E174*1.15</f>
        <v>3104.9999999999995</v>
      </c>
      <c r="G174" s="9">
        <f>SUM(G172:G173)</f>
        <v>38</v>
      </c>
      <c r="H174" s="9">
        <f>F174+G174</f>
        <v>3142.9999999999995</v>
      </c>
      <c r="I174" s="7">
        <v>3205</v>
      </c>
      <c r="J174" s="62">
        <f>I174-F174-G174</f>
        <v>62.000000000000455</v>
      </c>
    </row>
    <row r="178" spans="5:7" ht="14.25">
      <c r="E178" s="81">
        <f>E173+E172+E165+E158+E149+E130+E117+E108+E107+E103+E95+E94+E86+E73+E65+E61+E57+E54+E52+E41+E39+E32+E27+E26+E16+E9+E3</f>
        <v>29050</v>
      </c>
      <c r="G178" s="151"/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43">
      <selection activeCell="D81" sqref="D8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106</v>
      </c>
      <c r="C2" s="31" t="s">
        <v>108</v>
      </c>
      <c r="D2" s="31"/>
      <c r="E2" s="32"/>
      <c r="F2" s="33" t="s">
        <v>107</v>
      </c>
      <c r="G2" s="34">
        <v>650</v>
      </c>
      <c r="H2" s="10" t="s">
        <v>105</v>
      </c>
    </row>
    <row r="3" spans="1:8" s="4" customFormat="1" ht="14.25">
      <c r="A3" s="10"/>
      <c r="B3" s="30" t="s">
        <v>99</v>
      </c>
      <c r="C3" s="31" t="s">
        <v>43</v>
      </c>
      <c r="D3" s="31"/>
      <c r="E3" s="32"/>
      <c r="F3" s="33" t="s">
        <v>79</v>
      </c>
      <c r="G3" s="34">
        <v>450</v>
      </c>
      <c r="H3" s="10" t="s">
        <v>91</v>
      </c>
    </row>
    <row r="4" spans="2:8" s="4" customFormat="1" ht="14.25">
      <c r="B4" s="30" t="s">
        <v>99</v>
      </c>
      <c r="C4" s="31" t="s">
        <v>43</v>
      </c>
      <c r="D4" s="31" t="s">
        <v>183</v>
      </c>
      <c r="E4" s="32"/>
      <c r="F4" s="33" t="s">
        <v>136</v>
      </c>
      <c r="G4" s="34">
        <v>450</v>
      </c>
      <c r="H4" s="10" t="s">
        <v>135</v>
      </c>
    </row>
    <row r="5" spans="2:8" s="4" customFormat="1" ht="14.25">
      <c r="B5" s="30" t="s">
        <v>119</v>
      </c>
      <c r="C5" s="31" t="s">
        <v>121</v>
      </c>
      <c r="D5" s="31"/>
      <c r="E5" s="32"/>
      <c r="F5" s="33" t="s">
        <v>120</v>
      </c>
      <c r="G5" s="34">
        <v>950</v>
      </c>
      <c r="H5" s="10" t="s">
        <v>115</v>
      </c>
    </row>
    <row r="6" spans="2:8" s="4" customFormat="1" ht="14.25">
      <c r="B6" s="30" t="s">
        <v>36</v>
      </c>
      <c r="C6" s="31" t="s">
        <v>185</v>
      </c>
      <c r="D6" s="31" t="s">
        <v>186</v>
      </c>
      <c r="E6" s="32"/>
      <c r="F6" s="33" t="s">
        <v>54</v>
      </c>
      <c r="G6" s="34">
        <v>550</v>
      </c>
      <c r="H6" s="10" t="s">
        <v>154</v>
      </c>
    </row>
    <row r="7" spans="2:8" s="4" customFormat="1" ht="14.25">
      <c r="B7" s="128" t="s">
        <v>78</v>
      </c>
      <c r="C7" s="129" t="s">
        <v>169</v>
      </c>
      <c r="D7" s="129" t="s">
        <v>170</v>
      </c>
      <c r="E7" s="130"/>
      <c r="F7" s="106" t="s">
        <v>79</v>
      </c>
      <c r="G7" s="131">
        <v>950</v>
      </c>
      <c r="H7" s="42" t="s">
        <v>75</v>
      </c>
    </row>
    <row r="8" spans="1:8" s="4" customFormat="1" ht="15" thickBot="1">
      <c r="A8" s="10"/>
      <c r="B8" s="25" t="s">
        <v>78</v>
      </c>
      <c r="C8" s="26" t="s">
        <v>187</v>
      </c>
      <c r="D8" s="26" t="s">
        <v>188</v>
      </c>
      <c r="E8" s="27"/>
      <c r="F8" s="48" t="s">
        <v>192</v>
      </c>
      <c r="G8" s="29">
        <v>950</v>
      </c>
      <c r="H8" s="10" t="s">
        <v>156</v>
      </c>
    </row>
    <row r="9" spans="2:8" ht="15" thickBot="1">
      <c r="B9" s="25" t="s">
        <v>144</v>
      </c>
      <c r="C9" s="41" t="s">
        <v>147</v>
      </c>
      <c r="D9" s="26" t="s">
        <v>184</v>
      </c>
      <c r="E9" s="27"/>
      <c r="F9" s="33" t="s">
        <v>26</v>
      </c>
      <c r="G9" s="29">
        <v>2050</v>
      </c>
      <c r="H9" s="10" t="s">
        <v>143</v>
      </c>
    </row>
    <row r="10" spans="2:8" s="4" customFormat="1" ht="14.25">
      <c r="B10" s="99" t="s">
        <v>97</v>
      </c>
      <c r="C10" s="100" t="s">
        <v>176</v>
      </c>
      <c r="D10" s="101" t="s">
        <v>177</v>
      </c>
      <c r="E10" s="102"/>
      <c r="F10" s="103">
        <v>48</v>
      </c>
      <c r="G10" s="104">
        <v>1350</v>
      </c>
      <c r="H10" s="10" t="s">
        <v>96</v>
      </c>
    </row>
    <row r="11" spans="2:8" s="4" customFormat="1" ht="14.25">
      <c r="B11" s="25" t="s">
        <v>65</v>
      </c>
      <c r="C11" s="26" t="s">
        <v>66</v>
      </c>
      <c r="D11" s="26"/>
      <c r="E11" s="27"/>
      <c r="F11" s="28">
        <v>46</v>
      </c>
      <c r="G11" s="29">
        <v>550</v>
      </c>
      <c r="H11" s="10" t="s">
        <v>64</v>
      </c>
    </row>
    <row r="12" spans="2:8" s="4" customFormat="1" ht="14.25">
      <c r="B12" s="99" t="s">
        <v>23</v>
      </c>
      <c r="C12" s="101" t="s">
        <v>17</v>
      </c>
      <c r="D12" s="101"/>
      <c r="E12" s="102"/>
      <c r="F12" s="103" t="s">
        <v>30</v>
      </c>
      <c r="G12" s="104">
        <v>950</v>
      </c>
      <c r="H12" s="10" t="s">
        <v>45</v>
      </c>
    </row>
    <row r="13" spans="2:8" s="4" customFormat="1" ht="14.25">
      <c r="B13" s="99" t="s">
        <v>151</v>
      </c>
      <c r="C13" s="101" t="s">
        <v>153</v>
      </c>
      <c r="D13" s="101"/>
      <c r="E13" s="102"/>
      <c r="F13" s="103" t="s">
        <v>152</v>
      </c>
      <c r="G13" s="104">
        <v>1650</v>
      </c>
      <c r="H13" s="10" t="s">
        <v>150</v>
      </c>
    </row>
    <row r="14" spans="2:8" s="4" customFormat="1" ht="14.25">
      <c r="B14" s="25" t="s">
        <v>69</v>
      </c>
      <c r="C14" s="26" t="s">
        <v>70</v>
      </c>
      <c r="D14" s="26"/>
      <c r="E14" s="27"/>
      <c r="F14" s="28" t="s">
        <v>30</v>
      </c>
      <c r="G14" s="29">
        <v>550</v>
      </c>
      <c r="H14" s="10" t="s">
        <v>68</v>
      </c>
    </row>
    <row r="15" spans="2:8" s="4" customFormat="1" ht="14.25">
      <c r="B15" s="25" t="s">
        <v>69</v>
      </c>
      <c r="C15" s="26" t="s">
        <v>63</v>
      </c>
      <c r="D15" s="26"/>
      <c r="E15" s="27"/>
      <c r="F15" s="48" t="s">
        <v>107</v>
      </c>
      <c r="G15" s="29">
        <v>550</v>
      </c>
      <c r="H15" s="10" t="s">
        <v>115</v>
      </c>
    </row>
    <row r="16" spans="1:8" s="4" customFormat="1" ht="14.25">
      <c r="A16" s="10"/>
      <c r="B16" s="99" t="s">
        <v>47</v>
      </c>
      <c r="C16" s="101" t="s">
        <v>53</v>
      </c>
      <c r="D16" s="101"/>
      <c r="E16" s="102"/>
      <c r="F16" s="105" t="s">
        <v>172</v>
      </c>
      <c r="G16" s="104">
        <v>550</v>
      </c>
      <c r="H16" s="10" t="s">
        <v>81</v>
      </c>
    </row>
    <row r="17" spans="1:8" ht="14.25">
      <c r="A17" s="10"/>
      <c r="B17" s="25" t="s">
        <v>47</v>
      </c>
      <c r="C17" s="26" t="s">
        <v>53</v>
      </c>
      <c r="D17" s="26"/>
      <c r="E17" s="27"/>
      <c r="F17" s="28">
        <v>46</v>
      </c>
      <c r="G17" s="29">
        <v>550</v>
      </c>
      <c r="H17" s="10" t="s">
        <v>86</v>
      </c>
    </row>
    <row r="18" spans="2:8" s="4" customFormat="1" ht="14.25">
      <c r="B18" s="99" t="s">
        <v>61</v>
      </c>
      <c r="C18" s="101" t="s">
        <v>53</v>
      </c>
      <c r="D18" s="101"/>
      <c r="E18" s="102"/>
      <c r="F18" s="105" t="s">
        <v>57</v>
      </c>
      <c r="G18" s="104">
        <v>550</v>
      </c>
      <c r="H18" s="10" t="s">
        <v>85</v>
      </c>
    </row>
    <row r="19" spans="2:8" ht="14.25">
      <c r="B19" s="25" t="s">
        <v>34</v>
      </c>
      <c r="C19" s="26" t="s">
        <v>35</v>
      </c>
      <c r="D19" s="26"/>
      <c r="E19" s="27"/>
      <c r="F19" s="28">
        <v>56</v>
      </c>
      <c r="G19" s="29">
        <v>340</v>
      </c>
      <c r="H19" s="10" t="s">
        <v>142</v>
      </c>
    </row>
    <row r="20" spans="2:8" s="4" customFormat="1" ht="14.25">
      <c r="B20" s="25" t="s">
        <v>182</v>
      </c>
      <c r="C20" s="26" t="s">
        <v>129</v>
      </c>
      <c r="D20" s="26"/>
      <c r="E20" s="27"/>
      <c r="F20" s="28">
        <v>48</v>
      </c>
      <c r="G20" s="29">
        <v>950</v>
      </c>
      <c r="H20" s="10" t="s">
        <v>124</v>
      </c>
    </row>
    <row r="21" spans="2:8" s="4" customFormat="1" ht="14.25">
      <c r="B21" s="25" t="s">
        <v>182</v>
      </c>
      <c r="C21" s="26" t="s">
        <v>129</v>
      </c>
      <c r="D21" s="26"/>
      <c r="E21" s="27"/>
      <c r="F21" s="28">
        <v>44</v>
      </c>
      <c r="G21" s="29">
        <v>950</v>
      </c>
      <c r="H21" s="10" t="s">
        <v>124</v>
      </c>
    </row>
    <row r="22" spans="2:8" ht="14.25">
      <c r="B22" s="25" t="s">
        <v>19</v>
      </c>
      <c r="C22" s="26" t="s">
        <v>167</v>
      </c>
      <c r="D22" s="26" t="s">
        <v>168</v>
      </c>
      <c r="E22" s="27"/>
      <c r="F22" s="28">
        <v>58</v>
      </c>
      <c r="G22" s="29">
        <v>1900</v>
      </c>
      <c r="H22" s="10" t="s">
        <v>73</v>
      </c>
    </row>
    <row r="23" spans="2:8" s="4" customFormat="1" ht="14.25">
      <c r="B23" s="25" t="s">
        <v>19</v>
      </c>
      <c r="C23" s="26" t="s">
        <v>168</v>
      </c>
      <c r="D23" s="26" t="s">
        <v>179</v>
      </c>
      <c r="E23" s="27"/>
      <c r="F23" s="28">
        <v>54</v>
      </c>
      <c r="G23" s="29">
        <v>1900</v>
      </c>
      <c r="H23" s="10" t="s">
        <v>105</v>
      </c>
    </row>
    <row r="24" spans="2:8" s="4" customFormat="1" ht="14.25">
      <c r="B24" s="25" t="s">
        <v>19</v>
      </c>
      <c r="C24" s="26" t="s">
        <v>168</v>
      </c>
      <c r="D24" s="26"/>
      <c r="E24" s="27"/>
      <c r="F24" s="28">
        <v>54</v>
      </c>
      <c r="G24" s="29">
        <v>1900</v>
      </c>
      <c r="H24" s="10" t="s">
        <v>160</v>
      </c>
    </row>
    <row r="25" spans="2:8" s="4" customFormat="1" ht="14.25">
      <c r="B25" s="99" t="s">
        <v>22</v>
      </c>
      <c r="C25" s="101" t="s">
        <v>17</v>
      </c>
      <c r="D25" s="101"/>
      <c r="E25" s="102"/>
      <c r="F25" s="103">
        <v>52</v>
      </c>
      <c r="G25" s="104">
        <v>550</v>
      </c>
      <c r="H25" s="10" t="s">
        <v>85</v>
      </c>
    </row>
    <row r="26" spans="2:8" s="4" customFormat="1" ht="14.25">
      <c r="B26" s="25" t="s">
        <v>22</v>
      </c>
      <c r="C26" s="26" t="s">
        <v>20</v>
      </c>
      <c r="D26" s="26" t="s">
        <v>56</v>
      </c>
      <c r="E26" s="27"/>
      <c r="F26" s="28">
        <v>52</v>
      </c>
      <c r="G26" s="29">
        <v>550</v>
      </c>
      <c r="H26" s="10" t="s">
        <v>156</v>
      </c>
    </row>
    <row r="27" spans="2:8" s="4" customFormat="1" ht="14.25">
      <c r="B27" s="25" t="s">
        <v>22</v>
      </c>
      <c r="C27" s="26" t="s">
        <v>56</v>
      </c>
      <c r="D27" s="26" t="s">
        <v>20</v>
      </c>
      <c r="E27" s="27"/>
      <c r="F27" s="28">
        <v>50</v>
      </c>
      <c r="G27" s="29">
        <v>550</v>
      </c>
      <c r="H27" s="10" t="s">
        <v>88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138</v>
      </c>
    </row>
    <row r="29" spans="2:8" s="4" customFormat="1" ht="14.25">
      <c r="B29" s="25" t="s">
        <v>21</v>
      </c>
      <c r="C29" s="26" t="s">
        <v>38</v>
      </c>
      <c r="D29" s="26"/>
      <c r="E29" s="27"/>
      <c r="F29" s="28">
        <v>58</v>
      </c>
      <c r="G29" s="29">
        <v>650</v>
      </c>
      <c r="H29" s="10" t="s">
        <v>48</v>
      </c>
    </row>
    <row r="30" spans="2:8" ht="14.25">
      <c r="B30" s="25" t="s">
        <v>21</v>
      </c>
      <c r="C30" s="26" t="s">
        <v>38</v>
      </c>
      <c r="D30" s="26" t="s">
        <v>20</v>
      </c>
      <c r="E30" s="27"/>
      <c r="F30" s="28">
        <v>46</v>
      </c>
      <c r="G30" s="29">
        <v>750</v>
      </c>
      <c r="H30" s="10" t="s">
        <v>115</v>
      </c>
    </row>
    <row r="31" spans="2:8" s="4" customFormat="1" ht="14.25">
      <c r="B31" s="25" t="s">
        <v>21</v>
      </c>
      <c r="C31" s="26" t="s">
        <v>56</v>
      </c>
      <c r="D31" s="26"/>
      <c r="E31" s="27"/>
      <c r="F31" s="28">
        <v>48</v>
      </c>
      <c r="G31" s="29">
        <v>750</v>
      </c>
      <c r="H31" s="10" t="s">
        <v>138</v>
      </c>
    </row>
    <row r="32" spans="2:8" s="4" customFormat="1" ht="14.25">
      <c r="B32" s="30" t="s">
        <v>21</v>
      </c>
      <c r="C32" s="31" t="s">
        <v>38</v>
      </c>
      <c r="D32" s="31" t="s">
        <v>56</v>
      </c>
      <c r="E32" s="32"/>
      <c r="F32" s="33">
        <v>48</v>
      </c>
      <c r="G32" s="34">
        <v>750</v>
      </c>
      <c r="H32" s="10" t="s">
        <v>102</v>
      </c>
    </row>
    <row r="33" spans="2:8" s="4" customFormat="1" ht="14.25">
      <c r="B33" s="30" t="s">
        <v>25</v>
      </c>
      <c r="C33" s="31" t="s">
        <v>56</v>
      </c>
      <c r="D33" s="31"/>
      <c r="E33" s="32"/>
      <c r="F33" s="33">
        <v>50</v>
      </c>
      <c r="G33" s="34">
        <v>750</v>
      </c>
      <c r="H33" s="10" t="s">
        <v>68</v>
      </c>
    </row>
    <row r="34" spans="2:8" s="4" customFormat="1" ht="14.25">
      <c r="B34" s="30" t="s">
        <v>25</v>
      </c>
      <c r="C34" s="31" t="s">
        <v>101</v>
      </c>
      <c r="D34" s="31"/>
      <c r="E34" s="32"/>
      <c r="F34" s="85" t="s">
        <v>189</v>
      </c>
      <c r="G34" s="34">
        <v>750</v>
      </c>
      <c r="H34" s="42" t="s">
        <v>165</v>
      </c>
    </row>
    <row r="35" spans="2:8" s="4" customFormat="1" ht="14.25">
      <c r="B35" s="25" t="s">
        <v>25</v>
      </c>
      <c r="C35" s="26" t="s">
        <v>20</v>
      </c>
      <c r="D35" s="26" t="s">
        <v>56</v>
      </c>
      <c r="E35" s="27"/>
      <c r="F35" s="28">
        <v>58</v>
      </c>
      <c r="G35" s="29">
        <v>750</v>
      </c>
      <c r="H35" s="10" t="s">
        <v>67</v>
      </c>
    </row>
    <row r="36" spans="2:8" s="4" customFormat="1" ht="14.25">
      <c r="B36" s="30" t="s">
        <v>28</v>
      </c>
      <c r="C36" s="31" t="s">
        <v>101</v>
      </c>
      <c r="D36" s="31" t="s">
        <v>60</v>
      </c>
      <c r="E36" s="32"/>
      <c r="F36" s="33">
        <v>50</v>
      </c>
      <c r="G36" s="34">
        <v>750</v>
      </c>
      <c r="H36" s="10" t="s">
        <v>75</v>
      </c>
    </row>
    <row r="37" spans="2:8" s="4" customFormat="1" ht="14.25">
      <c r="B37" s="30" t="s">
        <v>28</v>
      </c>
      <c r="C37" s="31" t="s">
        <v>101</v>
      </c>
      <c r="D37" s="31"/>
      <c r="E37" s="32"/>
      <c r="F37" s="33">
        <v>50</v>
      </c>
      <c r="G37" s="34">
        <v>750</v>
      </c>
      <c r="H37" s="10" t="s">
        <v>100</v>
      </c>
    </row>
    <row r="38" spans="2:8" s="4" customFormat="1" ht="14.25">
      <c r="B38" s="30" t="s">
        <v>28</v>
      </c>
      <c r="C38" s="31" t="s">
        <v>101</v>
      </c>
      <c r="D38" s="31" t="s">
        <v>43</v>
      </c>
      <c r="E38" s="32"/>
      <c r="F38" s="33">
        <v>52</v>
      </c>
      <c r="G38" s="34">
        <v>750</v>
      </c>
      <c r="H38" s="10" t="s">
        <v>148</v>
      </c>
    </row>
    <row r="39" spans="2:8" s="4" customFormat="1" ht="15" thickBot="1">
      <c r="B39" s="25" t="s">
        <v>29</v>
      </c>
      <c r="C39" s="26" t="s">
        <v>171</v>
      </c>
      <c r="D39" s="26" t="s">
        <v>101</v>
      </c>
      <c r="E39" s="27"/>
      <c r="F39" s="28">
        <v>48</v>
      </c>
      <c r="G39" s="29">
        <v>750</v>
      </c>
      <c r="H39" s="10" t="s">
        <v>81</v>
      </c>
    </row>
    <row r="40" spans="2:8" s="4" customFormat="1" ht="15" thickBot="1">
      <c r="B40" s="99" t="s">
        <v>29</v>
      </c>
      <c r="C40" s="100" t="s">
        <v>38</v>
      </c>
      <c r="D40" s="101" t="s">
        <v>173</v>
      </c>
      <c r="E40" s="102"/>
      <c r="F40" s="103">
        <v>48</v>
      </c>
      <c r="G40" s="104">
        <v>750</v>
      </c>
      <c r="H40" s="10" t="s">
        <v>49</v>
      </c>
    </row>
    <row r="41" spans="2:8" s="4" customFormat="1" ht="15" thickBot="1">
      <c r="B41" s="99" t="s">
        <v>29</v>
      </c>
      <c r="C41" s="100" t="s">
        <v>38</v>
      </c>
      <c r="D41" s="101" t="s">
        <v>173</v>
      </c>
      <c r="E41" s="102"/>
      <c r="F41" s="106">
        <v>54</v>
      </c>
      <c r="G41" s="104">
        <v>750</v>
      </c>
      <c r="H41" s="10" t="s">
        <v>49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64</v>
      </c>
    </row>
    <row r="43" spans="2:8" s="4" customFormat="1" ht="14.25">
      <c r="B43" s="25" t="s">
        <v>32</v>
      </c>
      <c r="C43" s="26" t="s">
        <v>33</v>
      </c>
      <c r="D43" s="26"/>
      <c r="E43" s="27"/>
      <c r="F43" s="28">
        <v>52</v>
      </c>
      <c r="G43" s="29">
        <v>450</v>
      </c>
      <c r="H43" s="10" t="s">
        <v>85</v>
      </c>
    </row>
    <row r="44" spans="2:8" s="4" customFormat="1" ht="14.25">
      <c r="B44" s="25" t="s">
        <v>32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139</v>
      </c>
    </row>
    <row r="45" spans="2:8" s="4" customFormat="1" ht="14.25">
      <c r="B45" s="25" t="s">
        <v>82</v>
      </c>
      <c r="C45" s="35" t="s">
        <v>33</v>
      </c>
      <c r="D45" s="35"/>
      <c r="E45" s="27"/>
      <c r="F45" s="28">
        <v>48</v>
      </c>
      <c r="G45" s="29">
        <v>450</v>
      </c>
      <c r="H45" s="10" t="s">
        <v>81</v>
      </c>
    </row>
    <row r="46" spans="2:8" s="4" customFormat="1" ht="14.25">
      <c r="B46" s="25" t="s">
        <v>82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102</v>
      </c>
    </row>
    <row r="47" spans="2:8" s="4" customFormat="1" ht="14.25">
      <c r="B47" s="25" t="s">
        <v>82</v>
      </c>
      <c r="C47" s="26" t="s">
        <v>33</v>
      </c>
      <c r="D47" s="26"/>
      <c r="E47" s="27">
        <v>3</v>
      </c>
      <c r="F47" s="28">
        <v>50</v>
      </c>
      <c r="G47" s="29">
        <v>1350</v>
      </c>
      <c r="H47" s="10" t="s">
        <v>190</v>
      </c>
    </row>
    <row r="48" spans="2:8" s="4" customFormat="1" ht="14.25">
      <c r="B48" s="99" t="s">
        <v>37</v>
      </c>
      <c r="C48" s="101" t="s">
        <v>41</v>
      </c>
      <c r="D48" s="101" t="s">
        <v>180</v>
      </c>
      <c r="E48" s="102"/>
      <c r="F48" s="103">
        <v>54</v>
      </c>
      <c r="G48" s="104">
        <v>950</v>
      </c>
      <c r="H48" s="10" t="s">
        <v>110</v>
      </c>
    </row>
    <row r="49" spans="2:8" s="4" customFormat="1" ht="14.25">
      <c r="B49" s="99" t="s">
        <v>194</v>
      </c>
      <c r="C49" s="101" t="s">
        <v>40</v>
      </c>
      <c r="D49" s="101"/>
      <c r="E49" s="102"/>
      <c r="F49" s="103">
        <v>46</v>
      </c>
      <c r="G49" s="104">
        <v>2150</v>
      </c>
      <c r="H49" s="10" t="s">
        <v>193</v>
      </c>
    </row>
    <row r="50" spans="2:8" s="4" customFormat="1" ht="14.25">
      <c r="B50" s="99" t="s">
        <v>95</v>
      </c>
      <c r="C50" s="101" t="s">
        <v>178</v>
      </c>
      <c r="D50" s="101" t="s">
        <v>174</v>
      </c>
      <c r="E50" s="102"/>
      <c r="F50" s="103">
        <v>48</v>
      </c>
      <c r="G50" s="104">
        <v>1950</v>
      </c>
      <c r="H50" s="10" t="s">
        <v>103</v>
      </c>
    </row>
    <row r="51" spans="2:8" s="4" customFormat="1" ht="14.25">
      <c r="B51" s="99" t="s">
        <v>95</v>
      </c>
      <c r="C51" s="101" t="s">
        <v>178</v>
      </c>
      <c r="D51" s="101" t="s">
        <v>181</v>
      </c>
      <c r="E51" s="102"/>
      <c r="F51" s="103">
        <v>48</v>
      </c>
      <c r="G51" s="104">
        <v>1950</v>
      </c>
      <c r="H51" s="10" t="s">
        <v>124</v>
      </c>
    </row>
    <row r="52" spans="2:8" s="4" customFormat="1" ht="14.25">
      <c r="B52" s="99" t="s">
        <v>93</v>
      </c>
      <c r="C52" s="101" t="s">
        <v>174</v>
      </c>
      <c r="D52" s="101" t="s">
        <v>175</v>
      </c>
      <c r="E52" s="102"/>
      <c r="F52" s="103">
        <v>48</v>
      </c>
      <c r="G52" s="104">
        <v>1550</v>
      </c>
      <c r="H52" s="10" t="s">
        <v>92</v>
      </c>
    </row>
    <row r="53" spans="2:8" s="4" customFormat="1" ht="14.25">
      <c r="B53" s="25" t="s">
        <v>162</v>
      </c>
      <c r="C53" s="26" t="s">
        <v>163</v>
      </c>
      <c r="D53" s="26"/>
      <c r="E53" s="27"/>
      <c r="F53" s="48" t="s">
        <v>57</v>
      </c>
      <c r="G53" s="29">
        <v>1350</v>
      </c>
      <c r="H53" s="10" t="s">
        <v>160</v>
      </c>
    </row>
    <row r="54" spans="2:8" s="4" customFormat="1" ht="14.25">
      <c r="B54" s="99" t="s">
        <v>42</v>
      </c>
      <c r="C54" s="101" t="s">
        <v>44</v>
      </c>
      <c r="D54" s="101"/>
      <c r="E54" s="102">
        <v>2</v>
      </c>
      <c r="F54" s="103">
        <v>52</v>
      </c>
      <c r="G54" s="104">
        <v>900</v>
      </c>
      <c r="H54" s="10" t="s">
        <v>191</v>
      </c>
    </row>
    <row r="55" spans="2:8" s="4" customFormat="1" ht="14.25">
      <c r="B55" s="99" t="s">
        <v>42</v>
      </c>
      <c r="C55" s="101" t="s">
        <v>44</v>
      </c>
      <c r="D55" s="101" t="s">
        <v>166</v>
      </c>
      <c r="E55" s="102"/>
      <c r="F55" s="103">
        <v>50</v>
      </c>
      <c r="G55" s="104">
        <v>450</v>
      </c>
      <c r="H55" s="10" t="s">
        <v>71</v>
      </c>
    </row>
    <row r="56" spans="2:8" s="4" customFormat="1" ht="14.25">
      <c r="B56" s="99" t="s">
        <v>134</v>
      </c>
      <c r="C56" s="101" t="s">
        <v>40</v>
      </c>
      <c r="D56" s="101"/>
      <c r="E56" s="102"/>
      <c r="F56" s="103">
        <v>50</v>
      </c>
      <c r="G56" s="104">
        <v>550</v>
      </c>
      <c r="H56" s="10" t="s">
        <v>133</v>
      </c>
    </row>
    <row r="57" spans="2:8" s="4" customFormat="1" ht="14.25">
      <c r="B57" s="99" t="s">
        <v>195</v>
      </c>
      <c r="C57" s="101" t="s">
        <v>40</v>
      </c>
      <c r="D57" s="101"/>
      <c r="E57" s="102"/>
      <c r="F57" s="103">
        <v>46</v>
      </c>
      <c r="G57" s="104">
        <v>550</v>
      </c>
      <c r="H57" s="10" t="s">
        <v>193</v>
      </c>
    </row>
    <row r="58" spans="2:8" s="4" customFormat="1" ht="14.25">
      <c r="B58" s="99" t="s">
        <v>112</v>
      </c>
      <c r="C58" s="101" t="s">
        <v>113</v>
      </c>
      <c r="D58" s="101"/>
      <c r="E58" s="102"/>
      <c r="F58" s="103">
        <v>54</v>
      </c>
      <c r="G58" s="104">
        <v>2950</v>
      </c>
      <c r="H58" s="10" t="s">
        <v>110</v>
      </c>
    </row>
    <row r="59" spans="2:8" s="4" customFormat="1" ht="14.25">
      <c r="B59" s="99" t="s">
        <v>161</v>
      </c>
      <c r="C59" s="101" t="s">
        <v>59</v>
      </c>
      <c r="D59" s="101"/>
      <c r="E59" s="102"/>
      <c r="F59" s="103">
        <v>54</v>
      </c>
      <c r="G59" s="104">
        <v>950</v>
      </c>
      <c r="H59" s="10" t="s">
        <v>160</v>
      </c>
    </row>
    <row r="60" spans="2:8" s="4" customFormat="1" ht="14.25">
      <c r="B60" s="99" t="s">
        <v>141</v>
      </c>
      <c r="C60" s="101" t="s">
        <v>51</v>
      </c>
      <c r="D60" s="101"/>
      <c r="E60" s="102"/>
      <c r="F60" s="103" t="s">
        <v>136</v>
      </c>
      <c r="G60" s="104">
        <v>1750</v>
      </c>
      <c r="H60" s="10" t="s">
        <v>75</v>
      </c>
    </row>
    <row r="61" spans="2:8" s="4" customFormat="1" ht="14.25">
      <c r="B61" s="25" t="s">
        <v>125</v>
      </c>
      <c r="C61" s="26" t="s">
        <v>178</v>
      </c>
      <c r="D61" s="26" t="s">
        <v>58</v>
      </c>
      <c r="E61" s="27"/>
      <c r="F61" s="28">
        <v>48</v>
      </c>
      <c r="G61" s="29">
        <v>1050</v>
      </c>
      <c r="H61" s="10" t="s">
        <v>124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122"/>
      <c r="C68" s="123"/>
      <c r="D68" s="123" t="s">
        <v>198</v>
      </c>
      <c r="E68" s="124"/>
      <c r="F68" s="125"/>
      <c r="G68" s="126"/>
      <c r="H68" s="10"/>
    </row>
    <row r="69" spans="2:8" s="4" customFormat="1" ht="14.25">
      <c r="B69" s="132" t="s">
        <v>31</v>
      </c>
      <c r="C69" s="133" t="s">
        <v>20</v>
      </c>
      <c r="D69" s="133" t="s">
        <v>56</v>
      </c>
      <c r="E69" s="134"/>
      <c r="F69" s="135">
        <v>58</v>
      </c>
      <c r="G69" s="136">
        <v>750</v>
      </c>
      <c r="H69" s="10" t="s">
        <v>67</v>
      </c>
    </row>
    <row r="70" spans="2:8" s="4" customFormat="1" ht="14.25">
      <c r="B70" s="25" t="s">
        <v>25</v>
      </c>
      <c r="C70" s="26" t="s">
        <v>101</v>
      </c>
      <c r="D70" s="26" t="s">
        <v>60</v>
      </c>
      <c r="E70" s="27"/>
      <c r="F70" s="28">
        <v>50</v>
      </c>
      <c r="G70" s="29">
        <v>750</v>
      </c>
      <c r="H70" s="10" t="s">
        <v>75</v>
      </c>
    </row>
    <row r="71" spans="2:8" s="4" customFormat="1" ht="14.25">
      <c r="B71" s="56" t="s">
        <v>32</v>
      </c>
      <c r="C71" s="57" t="s">
        <v>17</v>
      </c>
      <c r="D71" s="57"/>
      <c r="E71" s="58"/>
      <c r="F71" s="59">
        <v>48</v>
      </c>
      <c r="G71" s="60">
        <v>450</v>
      </c>
      <c r="H71" s="10" t="s">
        <v>102</v>
      </c>
    </row>
    <row r="72" spans="2:8" s="4" customFormat="1" ht="14.25">
      <c r="B72" s="25" t="s">
        <v>32</v>
      </c>
      <c r="C72" s="26" t="s">
        <v>17</v>
      </c>
      <c r="D72" s="26"/>
      <c r="E72" s="27"/>
      <c r="F72" s="28">
        <v>50</v>
      </c>
      <c r="G72" s="29">
        <v>450</v>
      </c>
      <c r="H72" s="10" t="s">
        <v>102</v>
      </c>
    </row>
    <row r="73" spans="2:8" s="4" customFormat="1" ht="14.25">
      <c r="B73" s="25" t="s">
        <v>28</v>
      </c>
      <c r="C73" s="26" t="s">
        <v>101</v>
      </c>
      <c r="D73" s="26" t="s">
        <v>199</v>
      </c>
      <c r="E73" s="27"/>
      <c r="F73" s="28">
        <v>48</v>
      </c>
      <c r="G73" s="29">
        <v>750</v>
      </c>
      <c r="H73" s="10" t="s">
        <v>102</v>
      </c>
    </row>
    <row r="74" spans="2:8" s="4" customFormat="1" ht="14.25">
      <c r="B74" s="25" t="s">
        <v>28</v>
      </c>
      <c r="C74" s="26" t="s">
        <v>20</v>
      </c>
      <c r="D74" s="26" t="s">
        <v>201</v>
      </c>
      <c r="E74" s="27"/>
      <c r="F74" s="28">
        <v>46</v>
      </c>
      <c r="G74" s="29">
        <v>750</v>
      </c>
      <c r="H74" s="10" t="s">
        <v>115</v>
      </c>
    </row>
    <row r="75" spans="2:8" s="4" customFormat="1" ht="14.25">
      <c r="B75" s="25" t="s">
        <v>200</v>
      </c>
      <c r="C75" s="26" t="s">
        <v>177</v>
      </c>
      <c r="D75" s="26" t="s">
        <v>202</v>
      </c>
      <c r="E75" s="27"/>
      <c r="F75" s="28" t="s">
        <v>107</v>
      </c>
      <c r="G75" s="29">
        <v>1250</v>
      </c>
      <c r="H75" s="10" t="s">
        <v>115</v>
      </c>
    </row>
    <row r="76" spans="2:8" s="4" customFormat="1" ht="14.25">
      <c r="B76" s="132" t="s">
        <v>122</v>
      </c>
      <c r="C76" s="137" t="s">
        <v>203</v>
      </c>
      <c r="D76" s="137" t="s">
        <v>199</v>
      </c>
      <c r="E76" s="134"/>
      <c r="F76" s="135" t="s">
        <v>120</v>
      </c>
      <c r="G76" s="136">
        <v>950</v>
      </c>
      <c r="H76" s="10" t="s">
        <v>115</v>
      </c>
    </row>
    <row r="77" spans="2:8" s="4" customFormat="1" ht="14.25">
      <c r="B77" s="132" t="s">
        <v>50</v>
      </c>
      <c r="C77" s="137" t="s">
        <v>55</v>
      </c>
      <c r="D77" s="137"/>
      <c r="E77" s="134"/>
      <c r="F77" s="135">
        <v>48</v>
      </c>
      <c r="G77" s="136">
        <v>1450</v>
      </c>
      <c r="H77" s="10" t="s">
        <v>124</v>
      </c>
    </row>
    <row r="78" spans="2:8" s="4" customFormat="1" ht="14.25">
      <c r="B78" s="132" t="s">
        <v>42</v>
      </c>
      <c r="C78" s="137" t="s">
        <v>17</v>
      </c>
      <c r="D78" s="137"/>
      <c r="E78" s="134"/>
      <c r="F78" s="135">
        <v>56</v>
      </c>
      <c r="G78" s="136">
        <v>450</v>
      </c>
      <c r="H78" s="10" t="s">
        <v>139</v>
      </c>
    </row>
    <row r="79" spans="2:8" s="4" customFormat="1" ht="14.25">
      <c r="B79" s="25" t="s">
        <v>146</v>
      </c>
      <c r="C79" s="26" t="s">
        <v>147</v>
      </c>
      <c r="D79" s="26"/>
      <c r="E79" s="27"/>
      <c r="F79" s="28" t="s">
        <v>26</v>
      </c>
      <c r="G79" s="29">
        <v>1850</v>
      </c>
      <c r="H79" s="10" t="s">
        <v>143</v>
      </c>
    </row>
    <row r="80" spans="2:8" s="4" customFormat="1" ht="15" thickBot="1">
      <c r="B80" s="25" t="s">
        <v>25</v>
      </c>
      <c r="C80" s="66" t="s">
        <v>101</v>
      </c>
      <c r="D80" s="66"/>
      <c r="E80" s="49"/>
      <c r="F80" s="50">
        <v>52</v>
      </c>
      <c r="G80" s="51">
        <v>750</v>
      </c>
      <c r="H80" s="10" t="s">
        <v>148</v>
      </c>
    </row>
    <row r="81" spans="2:8" s="4" customFormat="1" ht="15" thickBot="1">
      <c r="B81" s="132" t="s">
        <v>21</v>
      </c>
      <c r="C81" s="138" t="s">
        <v>38</v>
      </c>
      <c r="D81" s="138" t="s">
        <v>20</v>
      </c>
      <c r="E81" s="139"/>
      <c r="F81" s="140">
        <v>52</v>
      </c>
      <c r="G81" s="141">
        <v>750</v>
      </c>
      <c r="H81" s="10" t="s">
        <v>156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2011-08-14T16:52:06Z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