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40" windowHeight="610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<sst xmlns="http://schemas.openxmlformats.org/spreadsheetml/2006/main" count="129" uniqueCount="99">
  <si>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</si>
  <si>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</si>
  <si>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</si>
  <si>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</si>
  <si>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</si>
  <si>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</si>
  <si>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</si>
  <si>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</si>
  <si>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</si>
  <si>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Кол-во</t>
  </si>
  <si>
    <t>Цена за ед.</t>
  </si>
  <si>
    <t>ma_ri_na_</t>
  </si>
  <si>
    <t>Олеся Сергеевна</t>
  </si>
  <si>
    <t>Valusha</t>
  </si>
  <si>
    <t>Надежда7</t>
  </si>
  <si>
    <t>starka</t>
  </si>
  <si>
    <t>Veda</t>
  </si>
  <si>
    <t>Marsie</t>
  </si>
  <si>
    <t>magog</t>
  </si>
  <si>
    <t>LinaS</t>
  </si>
  <si>
    <t>omega27</t>
  </si>
  <si>
    <t>*Zwezda*</t>
  </si>
  <si>
    <t>Танечка123</t>
  </si>
  <si>
    <t>Марианна@</t>
  </si>
  <si>
    <t>Егорчик</t>
  </si>
  <si>
    <t>Вишенк@</t>
  </si>
  <si>
    <t>МИХАЛЁНА</t>
  </si>
  <si>
    <t>ariska</t>
  </si>
  <si>
    <t>Мама Крис</t>
  </si>
  <si>
    <t>Kate Max</t>
  </si>
  <si>
    <t>krolik2009</t>
  </si>
  <si>
    <t>kisa_8586</t>
  </si>
  <si>
    <t>fialka100</t>
  </si>
  <si>
    <t>Манхэттен</t>
  </si>
  <si>
    <t>Julchik</t>
  </si>
  <si>
    <t>Фантазия</t>
  </si>
  <si>
    <t>kofa</t>
  </si>
  <si>
    <t xml:space="preserve">+14249 POEME ANIS тарелка 25см 8 219,04 65,71-8 штук </t>
  </si>
  <si>
    <t xml:space="preserve">+14250 POEME ANIS тарелка суп 21 см 6 219,04 65,71-4 штуки </t>
  </si>
  <si>
    <t>+58566 DOMINO фужеры д/бел.вина 190 мл набор 4 шт 126 445,11 89,02--2 набора</t>
  </si>
  <si>
    <t xml:space="preserve">+58566 DOMINO фужеры -4шт. </t>
  </si>
  <si>
    <t>+D1106 OCEAN FUME Тарелка обед. 24 см 12 18,43 руб - 6шт</t>
  </si>
  <si>
    <t>+C6263 Soft Nature Green наб.чайн.220мл 12предм. 1 917,60 275,28</t>
  </si>
  <si>
    <t>+C7731 Bub.Flowers Pink салатник 12 см 193,88 58,16 - 6 шт.</t>
  </si>
  <si>
    <t>+48805 MANIA BOIS Банка 2л 11 389,24 77,85 - 2 шт</t>
  </si>
  <si>
    <t xml:space="preserve">+D3710 CARINE ONYX Тарелка суп. 21см 3 193,14 57,94 - 3 шт. </t>
  </si>
  <si>
    <t>+D7552 TRIANON тарелка 27 см. 3 103,97 31,19 - 3 шт.</t>
  </si>
  <si>
    <t>+C6601 Soft Nature Blue наб.чайн.160мл 12предм. 2 870,24 261,07</t>
  </si>
  <si>
    <t xml:space="preserve">+Bub.Flowers Pink салатник 12 см 14 193,88 58,16 8шт. </t>
  </si>
  <si>
    <t xml:space="preserve">+Bub.Flowers Pink салатник 27 см 3 499,13 149,74 3шт. </t>
  </si>
  <si>
    <t>+VINERY Фужер д/шампанского 160мл набор 4шт 2 601,62 120,32 2шт.</t>
  </si>
  <si>
    <t>+C5312 Салатник Winny 16,5 cм 68,27-1шт</t>
  </si>
  <si>
    <t xml:space="preserve">+38791 ELISE салатник 25 см - 1 шт. </t>
  </si>
  <si>
    <t xml:space="preserve">+C5312 Салатник Winny 16,5 cм - 2 шт. </t>
  </si>
  <si>
    <t xml:space="preserve">+D7630 Fiama Стакан низкий 290мл наб 4 шт - 1 шт. </t>
  </si>
  <si>
    <t>+D7631 Fiama Стакан высокий 330мл наб 4 шт - 2 шт.</t>
  </si>
  <si>
    <t>+Pop Flowers Orange тарел.обед.25см - 4шт</t>
  </si>
  <si>
    <t xml:space="preserve">+C4139 FRIEND S TIME MINDEN Кружка пивная 380мл 4шт 2*89,02 </t>
  </si>
  <si>
    <t xml:space="preserve">+C4090 FRIENDS TIME стопка 70мл 4шт 2*33,89 </t>
  </si>
  <si>
    <t>+C4092 FRIENDSTIME Фужер д/группы 90мл набор 6шт 1*147,48</t>
  </si>
  <si>
    <t xml:space="preserve">+Bub.Flowers Pink тарел. обеден. 25см 4 шт </t>
  </si>
  <si>
    <t>+Pop Flowers Orange тарел.обед.25см 2шт</t>
  </si>
  <si>
    <t xml:space="preserve">+D7631 Fiama Стакан высокий 330мл наб 4 шт -2 штуки </t>
  </si>
  <si>
    <t>+C4090 FRIENDS TIME стопка 70мл 4шт 3 штуки</t>
  </si>
  <si>
    <t xml:space="preserve">+58566 DOMINO фужеры д/бел.вина 190 мл набор 4 шт 2 набора </t>
  </si>
  <si>
    <t xml:space="preserve">+C7683 Bub. Flowers Anis салатник 27 см 1шт </t>
  </si>
  <si>
    <t>+14314 POEME ANIS салатник 27 см 1шт</t>
  </si>
  <si>
    <t xml:space="preserve">+58566 DOMINO фужеры д/бел.вина 190 мл набор 4 шт 1шт 89,02 </t>
  </si>
  <si>
    <t>+C4139 FRIEND S TIME MINDEN Кружка пивная 380мл 4шт 1шт 89,02</t>
  </si>
  <si>
    <t xml:space="preserve">+22594 FLORINE чайный набор 6+6 220 мл 1 1081,14 324,34 </t>
  </si>
  <si>
    <t>+C7715 Bub. Flowers Anis тарел.дес.19,5см 4 199,06 59,72 4шт</t>
  </si>
  <si>
    <t>+C7714 Bub. Flowers Anis тарел. обед.25см 6 214,23 64,27 6шт</t>
  </si>
  <si>
    <t>+SALTO Стакан выс 350мл наб 4шт 2шт.</t>
  </si>
  <si>
    <t>+VARIATION CORAIL Наб чайный 160мл 12пр</t>
  </si>
  <si>
    <t xml:space="preserve">+08450.1 VIGNE Стакан низ 310мл наб 3шт 2 252,71 75,81 - 2 шт. </t>
  </si>
  <si>
    <t xml:space="preserve">+DOMINO фужеры д/бел.вина 190 мл набор 4 шт - 2 шт., </t>
  </si>
  <si>
    <t xml:space="preserve">+Soft Nature Blue наб.чайн.160мл 12предм.-1шт. </t>
  </si>
  <si>
    <t>+HORTENSIA PINK Сахарница 11 см - 1шт.</t>
  </si>
  <si>
    <t>+DOMINO фужеры д/бел.вина 190 мл набор 4 шт - мне 2 шт</t>
  </si>
  <si>
    <t>+DOMINO фужеры д/бел.вина 190 мл набор 4 шт - 3 шт</t>
  </si>
  <si>
    <t xml:space="preserve">+D7631 Fiama Стакан высокий 330мл наб 4 шт 103 335,96 67,19-6наборов </t>
  </si>
  <si>
    <t xml:space="preserve">+C5312 Салатник Winny 16,5 cм 4 227,55 68,27-2шт </t>
  </si>
  <si>
    <t>+75369 FOLIE гол тарелка 25 см 9 167,61 50,28-9шт</t>
  </si>
  <si>
    <t>+OCEAN FUME Тарелка обед. 24 см *3шт</t>
  </si>
  <si>
    <t>Maslenok</t>
  </si>
  <si>
    <t xml:space="preserve">+D7631 Fiama Стакан высокий 330мл наб 4 шт 103 335,96 67,19 6 шт. </t>
  </si>
  <si>
    <t xml:space="preserve">+D4295 SALTO Стакан выс 350мл наб 4шт 9 378,88 75,78 1 шт. </t>
  </si>
  <si>
    <t>+58566 DOMINO фужеры д/бел.вина 190 мл набор 4 шт 115 445,11 89,02 2 шт.</t>
  </si>
  <si>
    <t>Аметист</t>
  </si>
  <si>
    <t>+POEME ANIS тарелка суп 21 см 2 штуки</t>
  </si>
  <si>
    <t>komiksa</t>
  </si>
  <si>
    <t xml:space="preserve">+D4295 SALTO Стакан выс 350мл наб 4шт 75,78 - 3 набора </t>
  </si>
  <si>
    <t>+58566 DOMINO фужеры д/бел.вина 190 мл набор 4 шт 115 89,02 - 4 набора</t>
  </si>
  <si>
    <t>+FRIENDSTIME CERVOISE Фужер для пива 320 мл 1 ШТ 85,54 руб</t>
  </si>
  <si>
    <t>Фрэна</t>
  </si>
  <si>
    <t>+58566 DOMINO фужеры д/бел.вина 190 мл набор 4 шт *1</t>
  </si>
  <si>
    <t>nastya105</t>
  </si>
  <si>
    <t xml:space="preserve">+C4090 FRIENDS TIME стопка 70мл 4шт 154 169,46 33,89-3 уп </t>
  </si>
  <si>
    <t>+58566 DOMINO фужеры д/бел.вина 190 мл набор 4 шт 115 445,11 89,02-2уп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</si>
</sst>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u val="single"/>
      <sz val="8.25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u val="single"/>
      <sz val="8.25"/>
      <color theme="3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8" fontId="3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4" fontId="19" fillId="0" borderId="0" xfId="43" applyFont="1" applyAlignment="1">
      <alignment horizontal="center"/>
    </xf>
    <xf numFmtId="0" fontId="38" fillId="33" borderId="10" xfId="0" applyFont="1" applyFill="1" applyBorder="1" applyAlignment="1">
      <alignment/>
    </xf>
    <xf numFmtId="8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4" fontId="30" fillId="0" borderId="0" xfId="43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49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44" fontId="40" fillId="33" borderId="10" xfId="43" applyFont="1" applyFill="1" applyBorder="1" applyAlignment="1">
      <alignment horizontal="center"/>
    </xf>
    <xf numFmtId="8" fontId="40" fillId="33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44" fontId="40" fillId="0" borderId="0" xfId="43" applyFont="1" applyFill="1" applyAlignment="1">
      <alignment horizontal="center"/>
    </xf>
    <xf numFmtId="164" fontId="40" fillId="0" borderId="0" xfId="0" applyNumberFormat="1" applyFont="1" applyFill="1" applyAlignment="1">
      <alignment/>
    </xf>
    <xf numFmtId="8" fontId="40" fillId="0" borderId="0" xfId="0" applyNumberFormat="1" applyFont="1" applyFill="1" applyAlignment="1">
      <alignment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44" fontId="40" fillId="0" borderId="0" xfId="43" applyFont="1" applyBorder="1" applyAlignment="1">
      <alignment horizontal="center"/>
    </xf>
    <xf numFmtId="164" fontId="40" fillId="0" borderId="0" xfId="0" applyNumberFormat="1" applyFont="1" applyBorder="1" applyAlignment="1">
      <alignment wrapText="1"/>
    </xf>
    <xf numFmtId="8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1" fillId="33" borderId="10" xfId="42" applyFont="1" applyFill="1" applyBorder="1" applyAlignment="1" applyProtection="1">
      <alignment/>
      <protection/>
    </xf>
    <xf numFmtId="0" fontId="4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72;&#1085;&#1085;&#107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E36" sqref="E36"/>
    </sheetView>
  </sheetViews>
  <sheetFormatPr defaultColWidth="9.140625" defaultRowHeight="15"/>
  <cols>
    <col min="1" max="1" width="19.00390625" style="0" customWidth="1"/>
    <col min="2" max="2" width="76.421875" style="3" customWidth="1"/>
    <col min="3" max="3" width="12.421875" style="4" customWidth="1"/>
    <col min="4" max="4" width="15.7109375" style="5" customWidth="1"/>
    <col min="5" max="5" width="14.28125" style="2" customWidth="1"/>
    <col min="6" max="6" width="14.57421875" style="8" customWidth="1"/>
    <col min="7" max="7" width="12.8515625" style="2" customWidth="1"/>
    <col min="8" max="8" width="13.421875" style="2" customWidth="1"/>
    <col min="9" max="9" width="15.28125" style="2" customWidth="1"/>
    <col min="10" max="10" width="54.28125" style="2" customWidth="1"/>
  </cols>
  <sheetData>
    <row r="1" spans="1:10" s="12" customFormat="1" ht="36" customHeight="1">
      <c r="A1" s="9" t="s">
        <v>0</v>
      </c>
      <c r="B1" s="10" t="s">
        <v>1</v>
      </c>
      <c r="C1" s="9" t="s">
        <v>9</v>
      </c>
      <c r="D1" s="11" t="s">
        <v>10</v>
      </c>
      <c r="E1" s="9" t="s">
        <v>2</v>
      </c>
      <c r="F1" s="32" t="s">
        <v>3</v>
      </c>
      <c r="G1" s="9" t="s">
        <v>4</v>
      </c>
      <c r="H1" s="9" t="s">
        <v>5</v>
      </c>
      <c r="I1" s="9" t="s">
        <v>6</v>
      </c>
      <c r="J1" s="9" t="s">
        <v>8</v>
      </c>
    </row>
    <row r="2" spans="1:9" s="12" customFormat="1" ht="15" thickBot="1">
      <c r="A2" s="13" t="s">
        <v>15</v>
      </c>
      <c r="B2" s="14"/>
      <c r="C2" s="15"/>
      <c r="D2" s="16"/>
      <c r="E2" s="13"/>
      <c r="F2" s="6"/>
      <c r="G2" s="13"/>
      <c r="H2" s="13"/>
      <c r="I2" s="17"/>
    </row>
    <row r="3" spans="1:9" s="12" customFormat="1" ht="15" thickTop="1">
      <c r="A3" s="18"/>
      <c r="B3" s="19" t="s">
        <v>37</v>
      </c>
      <c r="C3" s="20">
        <v>8</v>
      </c>
      <c r="D3" s="21">
        <v>65.71</v>
      </c>
      <c r="E3" s="22">
        <f>C3*D3</f>
        <v>525.68</v>
      </c>
      <c r="F3" s="7"/>
      <c r="G3" s="23"/>
      <c r="H3" s="22"/>
      <c r="I3" s="23"/>
    </row>
    <row r="4" spans="1:9" s="12" customFormat="1" ht="14.25">
      <c r="A4" s="18"/>
      <c r="B4" s="19" t="s">
        <v>38</v>
      </c>
      <c r="C4" s="20">
        <v>4</v>
      </c>
      <c r="D4" s="21">
        <v>65.71</v>
      </c>
      <c r="E4" s="22">
        <f>C4*D4</f>
        <v>262.84</v>
      </c>
      <c r="F4" s="7"/>
      <c r="G4" s="23"/>
      <c r="H4" s="22"/>
      <c r="I4" s="23"/>
    </row>
    <row r="5" spans="1:9" s="12" customFormat="1" ht="14.25">
      <c r="A5" s="18"/>
      <c r="B5" s="19" t="s">
        <v>39</v>
      </c>
      <c r="C5" s="20">
        <v>2</v>
      </c>
      <c r="D5" s="21">
        <v>89.02</v>
      </c>
      <c r="E5" s="22">
        <f>C5*D5</f>
        <v>178.04</v>
      </c>
      <c r="F5" s="7"/>
      <c r="G5" s="23"/>
      <c r="H5" s="22"/>
      <c r="I5" s="23"/>
    </row>
    <row r="6" spans="1:9" s="12" customFormat="1" ht="14.25">
      <c r="A6" s="24"/>
      <c r="B6" s="25" t="s">
        <v>7</v>
      </c>
      <c r="C6" s="26"/>
      <c r="D6" s="27"/>
      <c r="E6" s="28">
        <f>SUM(E3:E5)</f>
        <v>966.56</v>
      </c>
      <c r="F6" s="1">
        <f>E6*1.15</f>
        <v>1111.5439999999999</v>
      </c>
      <c r="G6" s="29"/>
      <c r="H6" s="30"/>
      <c r="I6" s="30">
        <f>H6-F6-G6</f>
        <v>-1111.5439999999999</v>
      </c>
    </row>
    <row r="7" spans="1:9" s="12" customFormat="1" ht="15" thickBot="1">
      <c r="A7" s="13" t="s">
        <v>16</v>
      </c>
      <c r="B7" s="14"/>
      <c r="C7" s="15"/>
      <c r="D7" s="16"/>
      <c r="E7" s="13"/>
      <c r="F7" s="6"/>
      <c r="G7" s="13"/>
      <c r="H7" s="13"/>
      <c r="I7" s="17"/>
    </row>
    <row r="8" spans="1:9" s="12" customFormat="1" ht="15" thickTop="1">
      <c r="A8" s="18"/>
      <c r="B8" s="19" t="s">
        <v>40</v>
      </c>
      <c r="C8" s="20">
        <v>4</v>
      </c>
      <c r="D8" s="21">
        <v>89.02</v>
      </c>
      <c r="E8" s="22">
        <f>C8*D8</f>
        <v>356.08</v>
      </c>
      <c r="F8" s="7"/>
      <c r="G8" s="23"/>
      <c r="H8" s="22"/>
      <c r="I8" s="23"/>
    </row>
    <row r="9" spans="1:9" s="12" customFormat="1" ht="14.25">
      <c r="A9" s="18"/>
      <c r="B9" s="19" t="s">
        <v>41</v>
      </c>
      <c r="C9" s="20">
        <v>6</v>
      </c>
      <c r="D9" s="21">
        <v>18.43</v>
      </c>
      <c r="E9" s="22">
        <f>C9*D9</f>
        <v>110.58</v>
      </c>
      <c r="F9" s="7"/>
      <c r="G9" s="23"/>
      <c r="H9" s="22"/>
      <c r="I9" s="18"/>
    </row>
    <row r="10" spans="1:9" s="12" customFormat="1" ht="14.25">
      <c r="A10" s="24"/>
      <c r="B10" s="25" t="s">
        <v>7</v>
      </c>
      <c r="C10" s="26"/>
      <c r="D10" s="27"/>
      <c r="E10" s="28">
        <f>SUM(E8:E9)</f>
        <v>466.65999999999997</v>
      </c>
      <c r="F10" s="1">
        <f>E10*1.15</f>
        <v>536.6589999999999</v>
      </c>
      <c r="G10" s="29"/>
      <c r="H10" s="30"/>
      <c r="I10" s="30">
        <f>H10-F10-G10</f>
        <v>-536.6589999999999</v>
      </c>
    </row>
    <row r="11" spans="1:9" s="12" customFormat="1" ht="15" thickBot="1">
      <c r="A11" s="13" t="s">
        <v>11</v>
      </c>
      <c r="B11" s="14"/>
      <c r="C11" s="15"/>
      <c r="D11" s="16"/>
      <c r="E11" s="13"/>
      <c r="F11" s="6"/>
      <c r="G11" s="13"/>
      <c r="H11" s="13"/>
      <c r="I11" s="17"/>
    </row>
    <row r="12" spans="1:9" s="12" customFormat="1" ht="15" thickTop="1">
      <c r="A12" s="18"/>
      <c r="B12" s="19" t="s">
        <v>42</v>
      </c>
      <c r="C12" s="20">
        <v>1</v>
      </c>
      <c r="D12" s="21">
        <v>275.28</v>
      </c>
      <c r="E12" s="22">
        <f>C12*D12</f>
        <v>275.28</v>
      </c>
      <c r="F12" s="7"/>
      <c r="G12" s="23"/>
      <c r="H12" s="22"/>
      <c r="I12" s="23"/>
    </row>
    <row r="13" spans="1:9" s="12" customFormat="1" ht="14.25">
      <c r="A13" s="18"/>
      <c r="B13" s="19"/>
      <c r="C13" s="20"/>
      <c r="D13" s="21"/>
      <c r="E13" s="22">
        <f>C13*D13</f>
        <v>0</v>
      </c>
      <c r="F13" s="7"/>
      <c r="G13" s="23"/>
      <c r="H13" s="22"/>
      <c r="I13" s="18"/>
    </row>
    <row r="14" spans="1:9" s="12" customFormat="1" ht="14.25">
      <c r="A14" s="24"/>
      <c r="B14" s="25" t="s">
        <v>7</v>
      </c>
      <c r="C14" s="26"/>
      <c r="D14" s="27"/>
      <c r="E14" s="28">
        <f>SUM(E12:E13)</f>
        <v>275.28</v>
      </c>
      <c r="F14" s="1">
        <f>E14*1.15</f>
        <v>316.57199999999995</v>
      </c>
      <c r="G14" s="29"/>
      <c r="H14" s="30"/>
      <c r="I14" s="30">
        <f>H14-F14-G14</f>
        <v>-316.57199999999995</v>
      </c>
    </row>
    <row r="15" spans="1:9" s="12" customFormat="1" ht="15" thickBot="1">
      <c r="A15" s="13" t="s">
        <v>13</v>
      </c>
      <c r="B15" s="14"/>
      <c r="C15" s="15"/>
      <c r="D15" s="16"/>
      <c r="E15" s="13"/>
      <c r="F15" s="6"/>
      <c r="G15" s="13"/>
      <c r="H15" s="13"/>
      <c r="I15" s="17"/>
    </row>
    <row r="16" spans="1:9" s="12" customFormat="1" ht="15" thickTop="1">
      <c r="A16" s="18"/>
      <c r="B16" s="19" t="s">
        <v>43</v>
      </c>
      <c r="C16" s="20">
        <v>6</v>
      </c>
      <c r="D16" s="21">
        <v>58.16</v>
      </c>
      <c r="E16" s="22">
        <f>C16*D16</f>
        <v>348.96</v>
      </c>
      <c r="F16" s="7"/>
      <c r="G16" s="23"/>
      <c r="H16" s="22"/>
      <c r="I16" s="23"/>
    </row>
    <row r="17" spans="1:9" s="12" customFormat="1" ht="14.25">
      <c r="A17" s="18"/>
      <c r="B17" s="19"/>
      <c r="C17" s="20"/>
      <c r="D17" s="21"/>
      <c r="E17" s="22">
        <f>C17*D17</f>
        <v>0</v>
      </c>
      <c r="F17" s="7"/>
      <c r="G17" s="23"/>
      <c r="H17" s="22"/>
      <c r="I17" s="18"/>
    </row>
    <row r="18" spans="1:9" s="12" customFormat="1" ht="14.25">
      <c r="A18" s="24"/>
      <c r="B18" s="25" t="s">
        <v>7</v>
      </c>
      <c r="C18" s="26"/>
      <c r="D18" s="27"/>
      <c r="E18" s="28">
        <f>SUM(E16:E17)</f>
        <v>348.96</v>
      </c>
      <c r="F18" s="1">
        <f>E18*1.15</f>
        <v>401.304</v>
      </c>
      <c r="G18" s="29"/>
      <c r="H18" s="30"/>
      <c r="I18" s="30">
        <f>H18-F18-G18</f>
        <v>-401.304</v>
      </c>
    </row>
    <row r="19" spans="1:9" s="12" customFormat="1" ht="15" thickBot="1">
      <c r="A19" s="13" t="s">
        <v>17</v>
      </c>
      <c r="B19" s="14"/>
      <c r="C19" s="15"/>
      <c r="D19" s="16"/>
      <c r="E19" s="13"/>
      <c r="F19" s="6"/>
      <c r="G19" s="13"/>
      <c r="H19" s="13"/>
      <c r="I19" s="17"/>
    </row>
    <row r="20" spans="1:9" s="12" customFormat="1" ht="15" thickTop="1">
      <c r="A20" s="18"/>
      <c r="B20" s="19" t="s">
        <v>44</v>
      </c>
      <c r="C20" s="20">
        <v>2</v>
      </c>
      <c r="D20" s="21">
        <v>77.85</v>
      </c>
      <c r="E20" s="22">
        <f>C20*D20</f>
        <v>155.7</v>
      </c>
      <c r="F20" s="7"/>
      <c r="G20" s="23"/>
      <c r="H20" s="22"/>
      <c r="I20" s="23"/>
    </row>
    <row r="21" spans="1:9" s="12" customFormat="1" ht="14.25">
      <c r="A21" s="18"/>
      <c r="B21" s="19"/>
      <c r="C21" s="20"/>
      <c r="D21" s="21"/>
      <c r="E21" s="22">
        <f>C21*D21</f>
        <v>0</v>
      </c>
      <c r="F21" s="7"/>
      <c r="G21" s="23"/>
      <c r="H21" s="22"/>
      <c r="I21" s="18"/>
    </row>
    <row r="22" spans="1:9" s="12" customFormat="1" ht="14.25">
      <c r="A22" s="24"/>
      <c r="B22" s="25" t="s">
        <v>7</v>
      </c>
      <c r="C22" s="26"/>
      <c r="D22" s="27"/>
      <c r="E22" s="28">
        <f>SUM(E20:E21)</f>
        <v>155.7</v>
      </c>
      <c r="F22" s="1">
        <f>E22*1.15</f>
        <v>179.05499999999998</v>
      </c>
      <c r="G22" s="29"/>
      <c r="H22" s="30"/>
      <c r="I22" s="30">
        <f>H22-F22-G22</f>
        <v>-179.05499999999998</v>
      </c>
    </row>
    <row r="23" spans="1:9" s="12" customFormat="1" ht="15" thickBot="1">
      <c r="A23" s="13" t="s">
        <v>18</v>
      </c>
      <c r="B23" s="14"/>
      <c r="C23" s="15"/>
      <c r="D23" s="16"/>
      <c r="E23" s="13"/>
      <c r="F23" s="6"/>
      <c r="G23" s="13"/>
      <c r="H23" s="13"/>
      <c r="I23" s="17"/>
    </row>
    <row r="24" spans="1:9" s="12" customFormat="1" ht="15" thickTop="1">
      <c r="A24" s="18"/>
      <c r="B24" s="19" t="s">
        <v>45</v>
      </c>
      <c r="C24" s="20">
        <v>3</v>
      </c>
      <c r="D24" s="21">
        <v>57.94</v>
      </c>
      <c r="E24" s="22">
        <f>C24*D24</f>
        <v>173.82</v>
      </c>
      <c r="F24" s="7"/>
      <c r="G24" s="23"/>
      <c r="H24" s="22"/>
      <c r="I24" s="23"/>
    </row>
    <row r="25" spans="1:9" s="12" customFormat="1" ht="14.25">
      <c r="A25" s="18"/>
      <c r="B25" s="19" t="s">
        <v>46</v>
      </c>
      <c r="C25" s="20">
        <v>3</v>
      </c>
      <c r="D25" s="21">
        <v>31.19</v>
      </c>
      <c r="E25" s="22">
        <f>C25*D25</f>
        <v>93.57000000000001</v>
      </c>
      <c r="F25" s="7"/>
      <c r="G25" s="23"/>
      <c r="H25" s="22"/>
      <c r="I25" s="18"/>
    </row>
    <row r="26" spans="1:9" s="12" customFormat="1" ht="14.25">
      <c r="A26" s="24"/>
      <c r="B26" s="25" t="s">
        <v>7</v>
      </c>
      <c r="C26" s="26"/>
      <c r="D26" s="27"/>
      <c r="E26" s="28">
        <f>SUM(E24:E25)</f>
        <v>267.39</v>
      </c>
      <c r="F26" s="1">
        <f>E26*1.15</f>
        <v>307.4985</v>
      </c>
      <c r="G26" s="29"/>
      <c r="H26" s="30"/>
      <c r="I26" s="30">
        <f>H26-F26-G26</f>
        <v>-307.4985</v>
      </c>
    </row>
    <row r="27" spans="1:9" s="12" customFormat="1" ht="15" thickBot="1">
      <c r="A27" s="13" t="s">
        <v>19</v>
      </c>
      <c r="B27" s="14"/>
      <c r="C27" s="15"/>
      <c r="D27" s="16"/>
      <c r="E27" s="13"/>
      <c r="F27" s="6"/>
      <c r="G27" s="13"/>
      <c r="H27" s="13"/>
      <c r="I27" s="17"/>
    </row>
    <row r="28" spans="1:9" s="12" customFormat="1" ht="15" thickTop="1">
      <c r="A28" s="18"/>
      <c r="B28" s="19" t="s">
        <v>47</v>
      </c>
      <c r="C28" s="20">
        <v>1</v>
      </c>
      <c r="D28" s="21">
        <v>261.07</v>
      </c>
      <c r="E28" s="22">
        <f>C28*D28</f>
        <v>261.07</v>
      </c>
      <c r="F28" s="7"/>
      <c r="G28" s="23"/>
      <c r="H28" s="22"/>
      <c r="I28" s="23"/>
    </row>
    <row r="29" spans="1:9" s="12" customFormat="1" ht="14.25">
      <c r="A29" s="18"/>
      <c r="B29" s="19"/>
      <c r="C29" s="20"/>
      <c r="D29" s="21"/>
      <c r="E29" s="22">
        <f>C29*D29</f>
        <v>0</v>
      </c>
      <c r="F29" s="7"/>
      <c r="G29" s="23"/>
      <c r="H29" s="22"/>
      <c r="I29" s="18"/>
    </row>
    <row r="30" spans="1:9" s="12" customFormat="1" ht="14.25">
      <c r="A30" s="24"/>
      <c r="B30" s="25" t="s">
        <v>7</v>
      </c>
      <c r="C30" s="26"/>
      <c r="D30" s="27"/>
      <c r="E30" s="28">
        <f>SUM(E28:E29)</f>
        <v>261.07</v>
      </c>
      <c r="F30" s="1">
        <f>E30*1.15</f>
        <v>300.23049999999995</v>
      </c>
      <c r="G30" s="29"/>
      <c r="H30" s="30"/>
      <c r="I30" s="30">
        <f>H30-F30-G30</f>
        <v>-300.23049999999995</v>
      </c>
    </row>
    <row r="31" spans="1:9" s="12" customFormat="1" ht="15" thickBot="1">
      <c r="A31" s="13" t="s">
        <v>20</v>
      </c>
      <c r="B31" s="14"/>
      <c r="C31" s="15"/>
      <c r="D31" s="16"/>
      <c r="E31" s="13"/>
      <c r="F31" s="6"/>
      <c r="G31" s="13"/>
      <c r="H31" s="13"/>
      <c r="I31" s="17"/>
    </row>
    <row r="32" spans="1:9" s="12" customFormat="1" ht="15" thickTop="1">
      <c r="A32" s="18"/>
      <c r="B32" s="19" t="s">
        <v>48</v>
      </c>
      <c r="C32" s="20">
        <v>8</v>
      </c>
      <c r="D32" s="21">
        <v>58.16</v>
      </c>
      <c r="E32" s="22">
        <f>C32*D32</f>
        <v>465.28</v>
      </c>
      <c r="F32" s="7"/>
      <c r="G32" s="23"/>
      <c r="H32" s="22"/>
      <c r="I32" s="23"/>
    </row>
    <row r="33" spans="1:9" s="12" customFormat="1" ht="14.25">
      <c r="A33" s="18"/>
      <c r="B33" s="19" t="s">
        <v>49</v>
      </c>
      <c r="C33" s="20">
        <v>3</v>
      </c>
      <c r="D33" s="21">
        <v>149.74</v>
      </c>
      <c r="E33" s="22">
        <f>C33*D33</f>
        <v>449.22</v>
      </c>
      <c r="F33" s="7"/>
      <c r="G33" s="23"/>
      <c r="H33" s="22"/>
      <c r="I33" s="23"/>
    </row>
    <row r="34" spans="1:9" s="12" customFormat="1" ht="14.25">
      <c r="A34" s="18"/>
      <c r="B34" s="19" t="s">
        <v>50</v>
      </c>
      <c r="C34" s="20">
        <v>1</v>
      </c>
      <c r="D34" s="21">
        <v>120.32</v>
      </c>
      <c r="E34" s="22">
        <f>C34*D34</f>
        <v>120.32</v>
      </c>
      <c r="F34" s="7"/>
      <c r="G34" s="23"/>
      <c r="H34" s="22"/>
      <c r="I34" s="18"/>
    </row>
    <row r="35" spans="1:9" s="12" customFormat="1" ht="14.25">
      <c r="A35" s="24"/>
      <c r="B35" s="25" t="s">
        <v>7</v>
      </c>
      <c r="C35" s="26"/>
      <c r="D35" s="27"/>
      <c r="E35" s="28">
        <f>SUM(E32:E34)</f>
        <v>1034.82</v>
      </c>
      <c r="F35" s="1">
        <f>E35*1.15</f>
        <v>1190.043</v>
      </c>
      <c r="G35" s="29"/>
      <c r="H35" s="30"/>
      <c r="I35" s="30">
        <f>H35-F35-G35</f>
        <v>-1190.043</v>
      </c>
    </row>
    <row r="36" spans="1:9" s="12" customFormat="1" ht="15" thickBot="1">
      <c r="A36" s="13" t="s">
        <v>12</v>
      </c>
      <c r="B36" s="14"/>
      <c r="C36" s="15"/>
      <c r="D36" s="16"/>
      <c r="E36" s="13"/>
      <c r="F36" s="6"/>
      <c r="G36" s="13"/>
      <c r="H36" s="13"/>
      <c r="I36" s="17"/>
    </row>
    <row r="37" spans="1:9" s="12" customFormat="1" ht="15" thickTop="1">
      <c r="A37" s="18"/>
      <c r="B37" s="19" t="s">
        <v>51</v>
      </c>
      <c r="C37" s="20">
        <v>1</v>
      </c>
      <c r="D37" s="21">
        <v>68.27</v>
      </c>
      <c r="E37" s="22">
        <f>C37*D37</f>
        <v>68.27</v>
      </c>
      <c r="F37" s="7"/>
      <c r="G37" s="23"/>
      <c r="H37" s="22"/>
      <c r="I37" s="23"/>
    </row>
    <row r="38" spans="1:9" s="12" customFormat="1" ht="14.25">
      <c r="A38" s="18"/>
      <c r="B38" s="19"/>
      <c r="C38" s="20"/>
      <c r="D38" s="21"/>
      <c r="E38" s="22">
        <f>C38*D38</f>
        <v>0</v>
      </c>
      <c r="F38" s="7"/>
      <c r="G38" s="23"/>
      <c r="H38" s="22"/>
      <c r="I38" s="18"/>
    </row>
    <row r="39" spans="1:9" s="12" customFormat="1" ht="14.25">
      <c r="A39" s="24"/>
      <c r="B39" s="25" t="s">
        <v>7</v>
      </c>
      <c r="C39" s="26"/>
      <c r="D39" s="27"/>
      <c r="E39" s="28">
        <f>SUM(E37:E38)</f>
        <v>68.27</v>
      </c>
      <c r="F39" s="1">
        <f>E39*1.15</f>
        <v>78.5105</v>
      </c>
      <c r="G39" s="29"/>
      <c r="H39" s="30"/>
      <c r="I39" s="30">
        <f>H39-F39-G39</f>
        <v>-78.5105</v>
      </c>
    </row>
    <row r="40" spans="1:9" s="12" customFormat="1" ht="15" thickBot="1">
      <c r="A40" s="13" t="s">
        <v>14</v>
      </c>
      <c r="B40" s="14"/>
      <c r="C40" s="15"/>
      <c r="D40" s="16"/>
      <c r="E40" s="13"/>
      <c r="F40" s="6"/>
      <c r="G40" s="13"/>
      <c r="H40" s="13"/>
      <c r="I40" s="17"/>
    </row>
    <row r="41" spans="1:9" s="12" customFormat="1" ht="15" thickTop="1">
      <c r="A41" s="18"/>
      <c r="B41" s="19" t="s">
        <v>52</v>
      </c>
      <c r="C41" s="20">
        <v>1</v>
      </c>
      <c r="D41" s="21">
        <v>123.65</v>
      </c>
      <c r="E41" s="22">
        <f>C41*D41</f>
        <v>123.65</v>
      </c>
      <c r="F41" s="7"/>
      <c r="G41" s="23"/>
      <c r="H41" s="22"/>
      <c r="I41" s="23"/>
    </row>
    <row r="42" spans="1:9" s="12" customFormat="1" ht="14.25">
      <c r="A42" s="18"/>
      <c r="B42" s="19" t="s">
        <v>53</v>
      </c>
      <c r="C42" s="20">
        <v>2</v>
      </c>
      <c r="D42" s="21">
        <v>68.27</v>
      </c>
      <c r="E42" s="22">
        <f>C42*D42</f>
        <v>136.54</v>
      </c>
      <c r="F42" s="7"/>
      <c r="G42" s="23"/>
      <c r="H42" s="22"/>
      <c r="I42" s="23"/>
    </row>
    <row r="43" spans="1:9" s="12" customFormat="1" ht="14.25">
      <c r="A43" s="18"/>
      <c r="B43" s="19" t="s">
        <v>54</v>
      </c>
      <c r="C43" s="20">
        <v>1</v>
      </c>
      <c r="D43" s="21">
        <v>100.79</v>
      </c>
      <c r="E43" s="22">
        <f>C43*D43</f>
        <v>100.79</v>
      </c>
      <c r="F43" s="7"/>
      <c r="G43" s="23"/>
      <c r="H43" s="22"/>
      <c r="I43" s="23"/>
    </row>
    <row r="44" spans="1:9" s="12" customFormat="1" ht="14.25">
      <c r="A44" s="18"/>
      <c r="B44" s="19" t="s">
        <v>55</v>
      </c>
      <c r="C44" s="20">
        <v>2</v>
      </c>
      <c r="D44" s="21">
        <v>67.19</v>
      </c>
      <c r="E44" s="22">
        <f>C44*D44</f>
        <v>134.38</v>
      </c>
      <c r="F44" s="7"/>
      <c r="G44" s="23"/>
      <c r="H44" s="22"/>
      <c r="I44" s="18"/>
    </row>
    <row r="45" spans="1:9" s="12" customFormat="1" ht="14.25">
      <c r="A45" s="24"/>
      <c r="B45" s="25" t="s">
        <v>7</v>
      </c>
      <c r="C45" s="26"/>
      <c r="D45" s="27"/>
      <c r="E45" s="28">
        <f>SUM(E41:E44)</f>
        <v>495.36</v>
      </c>
      <c r="F45" s="1">
        <f>E45*1.15</f>
        <v>569.664</v>
      </c>
      <c r="G45" s="29"/>
      <c r="H45" s="30"/>
      <c r="I45" s="30">
        <f>H45-F45-G45</f>
        <v>-569.664</v>
      </c>
    </row>
    <row r="46" spans="1:9" s="12" customFormat="1" ht="15" thickBot="1">
      <c r="A46" s="13" t="s">
        <v>21</v>
      </c>
      <c r="B46" s="14"/>
      <c r="C46" s="15"/>
      <c r="D46" s="16"/>
      <c r="E46" s="13"/>
      <c r="F46" s="6"/>
      <c r="G46" s="13"/>
      <c r="H46" s="13"/>
      <c r="I46" s="17"/>
    </row>
    <row r="47" spans="1:9" s="12" customFormat="1" ht="15" thickTop="1">
      <c r="A47" s="18"/>
      <c r="B47" s="19" t="s">
        <v>56</v>
      </c>
      <c r="C47" s="20">
        <v>4</v>
      </c>
      <c r="D47" s="21">
        <v>64.27</v>
      </c>
      <c r="E47" s="22">
        <f>C47*D47</f>
        <v>257.08</v>
      </c>
      <c r="F47" s="7"/>
      <c r="G47" s="23"/>
      <c r="H47" s="22"/>
      <c r="I47" s="23"/>
    </row>
    <row r="48" spans="1:9" s="12" customFormat="1" ht="14.25">
      <c r="A48" s="18"/>
      <c r="B48" s="19"/>
      <c r="C48" s="20"/>
      <c r="D48" s="21"/>
      <c r="E48" s="22">
        <f>C48*D48</f>
        <v>0</v>
      </c>
      <c r="F48" s="7"/>
      <c r="G48" s="23"/>
      <c r="H48" s="22"/>
      <c r="I48" s="18"/>
    </row>
    <row r="49" spans="1:9" s="12" customFormat="1" ht="14.25">
      <c r="A49" s="24"/>
      <c r="B49" s="25" t="s">
        <v>7</v>
      </c>
      <c r="C49" s="26"/>
      <c r="D49" s="27"/>
      <c r="E49" s="28">
        <f>SUM(E47:E48)</f>
        <v>257.08</v>
      </c>
      <c r="F49" s="1">
        <f>E49*1.15</f>
        <v>295.64199999999994</v>
      </c>
      <c r="G49" s="29"/>
      <c r="H49" s="30"/>
      <c r="I49" s="30">
        <f>H49-F49-G49</f>
        <v>-295.64199999999994</v>
      </c>
    </row>
    <row r="50" spans="1:9" s="12" customFormat="1" ht="15" thickBot="1">
      <c r="A50" s="13" t="s">
        <v>24</v>
      </c>
      <c r="B50" s="14"/>
      <c r="C50" s="15"/>
      <c r="D50" s="16"/>
      <c r="E50" s="13"/>
      <c r="F50" s="6"/>
      <c r="G50" s="13"/>
      <c r="H50" s="13"/>
      <c r="I50" s="17"/>
    </row>
    <row r="51" spans="1:9" s="12" customFormat="1" ht="15" thickTop="1">
      <c r="A51" s="18"/>
      <c r="B51" s="19" t="s">
        <v>57</v>
      </c>
      <c r="C51" s="20">
        <v>2</v>
      </c>
      <c r="D51" s="21">
        <v>89.02</v>
      </c>
      <c r="E51" s="22">
        <f>C51*D51</f>
        <v>178.04</v>
      </c>
      <c r="F51" s="7"/>
      <c r="G51" s="23"/>
      <c r="H51" s="22"/>
      <c r="I51" s="23"/>
    </row>
    <row r="52" spans="1:9" s="12" customFormat="1" ht="14.25">
      <c r="A52" s="18"/>
      <c r="B52" s="19" t="s">
        <v>58</v>
      </c>
      <c r="C52" s="20">
        <v>2</v>
      </c>
      <c r="D52" s="21">
        <v>33.89</v>
      </c>
      <c r="E52" s="22">
        <f>C52*D52</f>
        <v>67.78</v>
      </c>
      <c r="F52" s="7"/>
      <c r="G52" s="23"/>
      <c r="H52" s="22"/>
      <c r="I52" s="23"/>
    </row>
    <row r="53" spans="1:9" s="12" customFormat="1" ht="14.25">
      <c r="A53" s="18"/>
      <c r="B53" s="19" t="s">
        <v>59</v>
      </c>
      <c r="C53" s="20">
        <v>1</v>
      </c>
      <c r="D53" s="21">
        <v>147.48</v>
      </c>
      <c r="E53" s="22">
        <f>C53*D53</f>
        <v>147.48</v>
      </c>
      <c r="F53" s="7"/>
      <c r="G53" s="23"/>
      <c r="H53" s="22"/>
      <c r="I53" s="18"/>
    </row>
    <row r="54" spans="1:9" s="12" customFormat="1" ht="14.25">
      <c r="A54" s="24"/>
      <c r="B54" s="25" t="s">
        <v>7</v>
      </c>
      <c r="C54" s="26"/>
      <c r="D54" s="27"/>
      <c r="E54" s="28">
        <f>SUM(E51:E53)</f>
        <v>393.29999999999995</v>
      </c>
      <c r="F54" s="1">
        <f>E54*1.15</f>
        <v>452.2949999999999</v>
      </c>
      <c r="G54" s="29"/>
      <c r="H54" s="30"/>
      <c r="I54" s="30">
        <f>H54-F54-G54</f>
        <v>-452.2949999999999</v>
      </c>
    </row>
    <row r="55" spans="1:9" s="12" customFormat="1" ht="15" thickBot="1">
      <c r="A55" s="13" t="s">
        <v>22</v>
      </c>
      <c r="B55" s="14"/>
      <c r="C55" s="15"/>
      <c r="D55" s="16"/>
      <c r="E55" s="13"/>
      <c r="F55" s="6"/>
      <c r="G55" s="13"/>
      <c r="H55" s="13"/>
      <c r="I55" s="17"/>
    </row>
    <row r="56" spans="1:9" s="12" customFormat="1" ht="15" thickTop="1">
      <c r="A56" s="18"/>
      <c r="B56" s="19" t="s">
        <v>60</v>
      </c>
      <c r="C56" s="20">
        <v>4</v>
      </c>
      <c r="D56" s="21">
        <v>64.27</v>
      </c>
      <c r="E56" s="22">
        <f>C56*D56</f>
        <v>257.08</v>
      </c>
      <c r="F56" s="7"/>
      <c r="G56" s="23"/>
      <c r="H56" s="22"/>
      <c r="I56" s="23"/>
    </row>
    <row r="57" spans="1:9" s="12" customFormat="1" ht="14.25">
      <c r="A57" s="18"/>
      <c r="B57" s="19" t="s">
        <v>61</v>
      </c>
      <c r="C57" s="20">
        <v>2</v>
      </c>
      <c r="D57" s="21">
        <v>64.27</v>
      </c>
      <c r="E57" s="22">
        <f>C57*D57</f>
        <v>128.54</v>
      </c>
      <c r="F57" s="7"/>
      <c r="G57" s="23"/>
      <c r="H57" s="22"/>
      <c r="I57" s="18"/>
    </row>
    <row r="58" spans="1:9" s="12" customFormat="1" ht="14.25">
      <c r="A58" s="24"/>
      <c r="B58" s="25" t="s">
        <v>7</v>
      </c>
      <c r="C58" s="26"/>
      <c r="D58" s="27"/>
      <c r="E58" s="28">
        <f>SUM(E56:E57)</f>
        <v>385.62</v>
      </c>
      <c r="F58" s="1">
        <f>E58*1.15</f>
        <v>443.46299999999997</v>
      </c>
      <c r="G58" s="29"/>
      <c r="H58" s="30"/>
      <c r="I58" s="30">
        <f>H58-F58-G58</f>
        <v>-443.46299999999997</v>
      </c>
    </row>
    <row r="59" spans="1:9" s="12" customFormat="1" ht="15" thickBot="1">
      <c r="A59" s="31" t="s">
        <v>23</v>
      </c>
      <c r="B59" s="14"/>
      <c r="C59" s="15"/>
      <c r="D59" s="16"/>
      <c r="E59" s="13"/>
      <c r="F59" s="6"/>
      <c r="G59" s="13"/>
      <c r="H59" s="13"/>
      <c r="I59" s="17"/>
    </row>
    <row r="60" spans="1:9" s="12" customFormat="1" ht="15" thickTop="1">
      <c r="A60" s="18"/>
      <c r="B60" s="19" t="s">
        <v>62</v>
      </c>
      <c r="C60" s="20">
        <v>2</v>
      </c>
      <c r="D60" s="21">
        <v>67.19</v>
      </c>
      <c r="E60" s="22">
        <f>C60*D60</f>
        <v>134.38</v>
      </c>
      <c r="F60" s="7"/>
      <c r="G60" s="23"/>
      <c r="H60" s="22"/>
      <c r="I60" s="23"/>
    </row>
    <row r="61" spans="1:9" s="12" customFormat="1" ht="14.25">
      <c r="A61" s="18"/>
      <c r="B61" s="19" t="s">
        <v>63</v>
      </c>
      <c r="C61" s="20">
        <v>3</v>
      </c>
      <c r="D61" s="21">
        <v>33.89</v>
      </c>
      <c r="E61" s="22">
        <f>C61*D61</f>
        <v>101.67</v>
      </c>
      <c r="F61" s="7"/>
      <c r="G61" s="23"/>
      <c r="H61" s="22"/>
      <c r="I61" s="18"/>
    </row>
    <row r="62" spans="1:9" s="12" customFormat="1" ht="14.25">
      <c r="A62" s="24"/>
      <c r="B62" s="25" t="s">
        <v>7</v>
      </c>
      <c r="C62" s="26"/>
      <c r="D62" s="27"/>
      <c r="E62" s="28">
        <f>SUM(E60:E61)</f>
        <v>236.05</v>
      </c>
      <c r="F62" s="1">
        <f>E62*1.15</f>
        <v>271.4575</v>
      </c>
      <c r="G62" s="29"/>
      <c r="H62" s="30"/>
      <c r="I62" s="30">
        <f>H62-F62-G62</f>
        <v>-271.4575</v>
      </c>
    </row>
    <row r="63" spans="1:9" s="12" customFormat="1" ht="15" thickBot="1">
      <c r="A63" s="13" t="s">
        <v>25</v>
      </c>
      <c r="B63" s="14"/>
      <c r="C63" s="15"/>
      <c r="D63" s="16"/>
      <c r="E63" s="13"/>
      <c r="F63" s="6"/>
      <c r="G63" s="13"/>
      <c r="H63" s="13"/>
      <c r="I63" s="17"/>
    </row>
    <row r="64" spans="1:9" s="12" customFormat="1" ht="15" thickTop="1">
      <c r="A64" s="18"/>
      <c r="B64" s="19" t="s">
        <v>64</v>
      </c>
      <c r="C64" s="20">
        <v>2</v>
      </c>
      <c r="D64" s="21">
        <v>89.02</v>
      </c>
      <c r="E64" s="22">
        <f>C64*D64</f>
        <v>178.04</v>
      </c>
      <c r="F64" s="7"/>
      <c r="G64" s="23"/>
      <c r="H64" s="22"/>
      <c r="I64" s="23"/>
    </row>
    <row r="65" spans="1:9" s="12" customFormat="1" ht="14.25">
      <c r="A65" s="18"/>
      <c r="B65" s="19" t="s">
        <v>65</v>
      </c>
      <c r="C65" s="20">
        <v>1</v>
      </c>
      <c r="D65" s="21">
        <v>149.41</v>
      </c>
      <c r="E65" s="22">
        <f>C65*D65</f>
        <v>149.41</v>
      </c>
      <c r="F65" s="7"/>
      <c r="G65" s="23"/>
      <c r="H65" s="22"/>
      <c r="I65" s="23"/>
    </row>
    <row r="66" spans="1:9" s="12" customFormat="1" ht="14.25">
      <c r="A66" s="18"/>
      <c r="B66" s="19" t="s">
        <v>66</v>
      </c>
      <c r="C66" s="20">
        <v>1</v>
      </c>
      <c r="D66" s="21">
        <v>152.85</v>
      </c>
      <c r="E66" s="22">
        <f>C66*D66</f>
        <v>152.85</v>
      </c>
      <c r="F66" s="7"/>
      <c r="G66" s="23"/>
      <c r="H66" s="22"/>
      <c r="I66" s="18"/>
    </row>
    <row r="67" spans="1:9" s="12" customFormat="1" ht="14.25">
      <c r="A67" s="24"/>
      <c r="B67" s="25" t="s">
        <v>7</v>
      </c>
      <c r="C67" s="26"/>
      <c r="D67" s="27"/>
      <c r="E67" s="28">
        <f>SUM(E64:E66)</f>
        <v>480.29999999999995</v>
      </c>
      <c r="F67" s="1">
        <f>E67*1.15</f>
        <v>552.3449999999999</v>
      </c>
      <c r="G67" s="29"/>
      <c r="H67" s="30"/>
      <c r="I67" s="30">
        <f>H67-F67-G67</f>
        <v>-552.3449999999999</v>
      </c>
    </row>
    <row r="68" spans="1:9" s="12" customFormat="1" ht="15" thickBot="1">
      <c r="A68" s="13" t="s">
        <v>26</v>
      </c>
      <c r="B68" s="14"/>
      <c r="C68" s="15"/>
      <c r="D68" s="16"/>
      <c r="E68" s="13"/>
      <c r="F68" s="6"/>
      <c r="G68" s="13"/>
      <c r="H68" s="13"/>
      <c r="I68" s="17"/>
    </row>
    <row r="69" spans="1:9" s="12" customFormat="1" ht="15" thickTop="1">
      <c r="A69" s="18"/>
      <c r="B69" s="19" t="s">
        <v>67</v>
      </c>
      <c r="C69" s="20">
        <v>1</v>
      </c>
      <c r="D69" s="21">
        <v>89.02</v>
      </c>
      <c r="E69" s="22">
        <f>C69*D69</f>
        <v>89.02</v>
      </c>
      <c r="F69" s="7"/>
      <c r="G69" s="23"/>
      <c r="H69" s="22"/>
      <c r="I69" s="23"/>
    </row>
    <row r="70" spans="1:9" s="12" customFormat="1" ht="14.25">
      <c r="A70" s="18"/>
      <c r="B70" s="19" t="s">
        <v>68</v>
      </c>
      <c r="C70" s="20">
        <v>1</v>
      </c>
      <c r="D70" s="21">
        <v>89.02</v>
      </c>
      <c r="E70" s="22">
        <f>C70*D70</f>
        <v>89.02</v>
      </c>
      <c r="F70" s="7"/>
      <c r="G70" s="23"/>
      <c r="H70" s="22"/>
      <c r="I70" s="18"/>
    </row>
    <row r="71" spans="1:9" s="12" customFormat="1" ht="14.25">
      <c r="A71" s="24"/>
      <c r="B71" s="25" t="s">
        <v>7</v>
      </c>
      <c r="C71" s="26"/>
      <c r="D71" s="27"/>
      <c r="E71" s="28">
        <f>SUM(E69:E70)</f>
        <v>178.04</v>
      </c>
      <c r="F71" s="1">
        <f>E71*1.15</f>
        <v>204.74599999999998</v>
      </c>
      <c r="G71" s="29"/>
      <c r="H71" s="30"/>
      <c r="I71" s="30">
        <f>H71-F71-G71</f>
        <v>-204.74599999999998</v>
      </c>
    </row>
    <row r="72" spans="1:9" s="12" customFormat="1" ht="15" thickBot="1">
      <c r="A72" s="13" t="s">
        <v>27</v>
      </c>
      <c r="B72" s="14"/>
      <c r="C72" s="15"/>
      <c r="D72" s="16"/>
      <c r="E72" s="13"/>
      <c r="F72" s="6"/>
      <c r="G72" s="13"/>
      <c r="H72" s="13"/>
      <c r="I72" s="17"/>
    </row>
    <row r="73" spans="1:9" s="12" customFormat="1" ht="15" thickTop="1">
      <c r="A73" s="18"/>
      <c r="B73" s="19" t="s">
        <v>69</v>
      </c>
      <c r="C73" s="20">
        <v>1</v>
      </c>
      <c r="D73" s="21">
        <v>324.34</v>
      </c>
      <c r="E73" s="22">
        <f>C73*D73</f>
        <v>324.34</v>
      </c>
      <c r="F73" s="7"/>
      <c r="G73" s="23"/>
      <c r="H73" s="22"/>
      <c r="I73" s="23"/>
    </row>
    <row r="74" spans="1:9" s="12" customFormat="1" ht="14.25">
      <c r="A74" s="18"/>
      <c r="B74" s="19" t="s">
        <v>70</v>
      </c>
      <c r="C74" s="20">
        <v>4</v>
      </c>
      <c r="D74" s="21">
        <v>59.72</v>
      </c>
      <c r="E74" s="22">
        <f>C74*D74</f>
        <v>238.88</v>
      </c>
      <c r="F74" s="7"/>
      <c r="G74" s="23"/>
      <c r="H74" s="22"/>
      <c r="I74" s="18"/>
    </row>
    <row r="75" spans="1:9" s="12" customFormat="1" ht="14.25">
      <c r="A75" s="24"/>
      <c r="B75" s="25" t="s">
        <v>7</v>
      </c>
      <c r="C75" s="26"/>
      <c r="D75" s="27"/>
      <c r="E75" s="28">
        <f>SUM(E73:E74)</f>
        <v>563.22</v>
      </c>
      <c r="F75" s="1">
        <f>E75*1.15</f>
        <v>647.703</v>
      </c>
      <c r="G75" s="29"/>
      <c r="H75" s="30"/>
      <c r="I75" s="30">
        <f>H75-F75-G75</f>
        <v>-647.703</v>
      </c>
    </row>
    <row r="76" spans="1:9" s="12" customFormat="1" ht="15" thickBot="1">
      <c r="A76" s="13" t="s">
        <v>28</v>
      </c>
      <c r="B76" s="14"/>
      <c r="C76" s="15"/>
      <c r="D76" s="16"/>
      <c r="E76" s="13"/>
      <c r="F76" s="6"/>
      <c r="G76" s="13"/>
      <c r="H76" s="13"/>
      <c r="I76" s="17"/>
    </row>
    <row r="77" spans="1:9" s="12" customFormat="1" ht="15" thickTop="1">
      <c r="A77" s="18"/>
      <c r="B77" s="19" t="s">
        <v>71</v>
      </c>
      <c r="C77" s="20">
        <v>6</v>
      </c>
      <c r="D77" s="21">
        <v>64.27</v>
      </c>
      <c r="E77" s="22">
        <f>C77*D77</f>
        <v>385.62</v>
      </c>
      <c r="F77" s="7"/>
      <c r="G77" s="23"/>
      <c r="H77" s="22"/>
      <c r="I77" s="23"/>
    </row>
    <row r="78" spans="1:9" s="12" customFormat="1" ht="14.25">
      <c r="A78" s="18"/>
      <c r="B78" s="19"/>
      <c r="C78" s="20"/>
      <c r="D78" s="21"/>
      <c r="E78" s="22">
        <f>C78*D78</f>
        <v>0</v>
      </c>
      <c r="F78" s="7"/>
      <c r="G78" s="23"/>
      <c r="H78" s="22"/>
      <c r="I78" s="18"/>
    </row>
    <row r="79" spans="1:9" s="12" customFormat="1" ht="14.25">
      <c r="A79" s="24"/>
      <c r="B79" s="25" t="s">
        <v>7</v>
      </c>
      <c r="C79" s="26"/>
      <c r="D79" s="27"/>
      <c r="E79" s="28">
        <f>SUM(E77:E78)</f>
        <v>385.62</v>
      </c>
      <c r="F79" s="1">
        <f>E79*1.15</f>
        <v>443.46299999999997</v>
      </c>
      <c r="G79" s="29"/>
      <c r="H79" s="30"/>
      <c r="I79" s="30">
        <f>H79-F79-G79</f>
        <v>-443.46299999999997</v>
      </c>
    </row>
    <row r="80" spans="1:9" s="12" customFormat="1" ht="15" thickBot="1">
      <c r="A80" s="13" t="s">
        <v>29</v>
      </c>
      <c r="B80" s="14"/>
      <c r="C80" s="15"/>
      <c r="D80" s="16"/>
      <c r="E80" s="13"/>
      <c r="F80" s="6"/>
      <c r="G80" s="13"/>
      <c r="H80" s="13"/>
      <c r="I80" s="17"/>
    </row>
    <row r="81" spans="1:9" s="12" customFormat="1" ht="15" thickTop="1">
      <c r="A81" s="18"/>
      <c r="B81" s="19" t="s">
        <v>72</v>
      </c>
      <c r="C81" s="20">
        <v>2</v>
      </c>
      <c r="D81" s="21">
        <v>75.78</v>
      </c>
      <c r="E81" s="22">
        <f>C81*D81</f>
        <v>151.56</v>
      </c>
      <c r="F81" s="7"/>
      <c r="G81" s="23"/>
      <c r="H81" s="22"/>
      <c r="I81" s="23"/>
    </row>
    <row r="82" spans="1:9" s="12" customFormat="1" ht="14.25">
      <c r="A82" s="18"/>
      <c r="B82" s="19"/>
      <c r="C82" s="20"/>
      <c r="D82" s="21"/>
      <c r="E82" s="22">
        <f>C82*D82</f>
        <v>0</v>
      </c>
      <c r="F82" s="7"/>
      <c r="G82" s="23"/>
      <c r="H82" s="22"/>
      <c r="I82" s="18"/>
    </row>
    <row r="83" spans="1:9" s="12" customFormat="1" ht="14.25">
      <c r="A83" s="24"/>
      <c r="B83" s="25" t="s">
        <v>7</v>
      </c>
      <c r="C83" s="26"/>
      <c r="D83" s="27"/>
      <c r="E83" s="28">
        <f>SUM(E81:E82)</f>
        <v>151.56</v>
      </c>
      <c r="F83" s="1">
        <f>E83*1.15</f>
        <v>174.29399999999998</v>
      </c>
      <c r="G83" s="29"/>
      <c r="H83" s="30"/>
      <c r="I83" s="30">
        <f>H83-F83-G83</f>
        <v>-174.29399999999998</v>
      </c>
    </row>
    <row r="84" spans="1:9" s="12" customFormat="1" ht="15" thickBot="1">
      <c r="A84" s="13" t="s">
        <v>30</v>
      </c>
      <c r="B84" s="14"/>
      <c r="C84" s="15"/>
      <c r="D84" s="16"/>
      <c r="E84" s="13"/>
      <c r="F84" s="6"/>
      <c r="G84" s="13"/>
      <c r="H84" s="13"/>
      <c r="I84" s="17"/>
    </row>
    <row r="85" spans="1:9" s="12" customFormat="1" ht="15" thickTop="1">
      <c r="A85" s="18"/>
      <c r="B85" s="19" t="s">
        <v>73</v>
      </c>
      <c r="C85" s="20">
        <v>1</v>
      </c>
      <c r="D85" s="21">
        <v>242.98</v>
      </c>
      <c r="E85" s="22">
        <f>C85*D85</f>
        <v>242.98</v>
      </c>
      <c r="F85" s="7"/>
      <c r="G85" s="23"/>
      <c r="H85" s="22"/>
      <c r="I85" s="23"/>
    </row>
    <row r="86" spans="1:9" s="12" customFormat="1" ht="14.25">
      <c r="A86" s="18"/>
      <c r="B86" s="19"/>
      <c r="C86" s="20"/>
      <c r="D86" s="21"/>
      <c r="E86" s="22">
        <f>C86*D86</f>
        <v>0</v>
      </c>
      <c r="F86" s="7"/>
      <c r="G86" s="23"/>
      <c r="H86" s="22"/>
      <c r="I86" s="18"/>
    </row>
    <row r="87" spans="1:9" s="12" customFormat="1" ht="14.25">
      <c r="A87" s="24"/>
      <c r="B87" s="25" t="s">
        <v>7</v>
      </c>
      <c r="C87" s="26"/>
      <c r="D87" s="27"/>
      <c r="E87" s="28">
        <f>SUM(E85:E86)</f>
        <v>242.98</v>
      </c>
      <c r="F87" s="1">
        <f>E87*1.15</f>
        <v>279.42699999999996</v>
      </c>
      <c r="G87" s="29"/>
      <c r="H87" s="30"/>
      <c r="I87" s="30">
        <f>H87-F87-G87</f>
        <v>-279.42699999999996</v>
      </c>
    </row>
    <row r="88" spans="1:9" s="12" customFormat="1" ht="15" thickBot="1">
      <c r="A88" s="13" t="s">
        <v>32</v>
      </c>
      <c r="B88" s="14"/>
      <c r="C88" s="15"/>
      <c r="D88" s="16"/>
      <c r="E88" s="13"/>
      <c r="F88" s="6"/>
      <c r="G88" s="13"/>
      <c r="H88" s="13"/>
      <c r="I88" s="17"/>
    </row>
    <row r="89" spans="1:9" s="12" customFormat="1" ht="15" thickTop="1">
      <c r="A89" s="18"/>
      <c r="B89" s="19" t="s">
        <v>74</v>
      </c>
      <c r="C89" s="20">
        <v>2</v>
      </c>
      <c r="D89" s="21">
        <v>75.81</v>
      </c>
      <c r="E89" s="22">
        <f>C89*D89</f>
        <v>151.62</v>
      </c>
      <c r="F89" s="7"/>
      <c r="G89" s="23"/>
      <c r="H89" s="22"/>
      <c r="I89" s="23"/>
    </row>
    <row r="90" spans="1:9" s="12" customFormat="1" ht="14.25">
      <c r="A90" s="18"/>
      <c r="B90" s="19" t="s">
        <v>75</v>
      </c>
      <c r="C90" s="20">
        <v>2</v>
      </c>
      <c r="D90" s="21">
        <v>89.02</v>
      </c>
      <c r="E90" s="22">
        <f>C90*D90</f>
        <v>178.04</v>
      </c>
      <c r="F90" s="7"/>
      <c r="G90" s="23"/>
      <c r="H90" s="22"/>
      <c r="I90" s="23"/>
    </row>
    <row r="91" spans="1:9" s="12" customFormat="1" ht="14.25">
      <c r="A91" s="18"/>
      <c r="B91" s="19" t="s">
        <v>76</v>
      </c>
      <c r="C91" s="20">
        <v>1</v>
      </c>
      <c r="D91" s="21">
        <v>261.07</v>
      </c>
      <c r="E91" s="22">
        <f>C91*D91</f>
        <v>261.07</v>
      </c>
      <c r="F91" s="7"/>
      <c r="G91" s="23"/>
      <c r="H91" s="22"/>
      <c r="I91" s="23"/>
    </row>
    <row r="92" spans="1:9" s="12" customFormat="1" ht="14.25">
      <c r="A92" s="18"/>
      <c r="B92" s="19" t="s">
        <v>77</v>
      </c>
      <c r="C92" s="20">
        <v>1</v>
      </c>
      <c r="D92" s="21">
        <v>95.9</v>
      </c>
      <c r="E92" s="22">
        <f>C92*D92</f>
        <v>95.9</v>
      </c>
      <c r="F92" s="7"/>
      <c r="G92" s="23"/>
      <c r="H92" s="22"/>
      <c r="I92" s="18"/>
    </row>
    <row r="93" spans="1:9" s="12" customFormat="1" ht="14.25">
      <c r="A93" s="24"/>
      <c r="B93" s="25" t="s">
        <v>7</v>
      </c>
      <c r="C93" s="26"/>
      <c r="D93" s="27"/>
      <c r="E93" s="28">
        <f>SUM(E89:E92)</f>
        <v>686.63</v>
      </c>
      <c r="F93" s="1">
        <f>E93*1.15</f>
        <v>789.6244999999999</v>
      </c>
      <c r="G93" s="29"/>
      <c r="H93" s="30"/>
      <c r="I93" s="30">
        <f>H93-F93-G93</f>
        <v>-789.6244999999999</v>
      </c>
    </row>
    <row r="94" spans="1:9" s="12" customFormat="1" ht="15" thickBot="1">
      <c r="A94" s="13" t="s">
        <v>33</v>
      </c>
      <c r="B94" s="14"/>
      <c r="C94" s="15"/>
      <c r="D94" s="16"/>
      <c r="E94" s="13"/>
      <c r="F94" s="6"/>
      <c r="G94" s="13"/>
      <c r="H94" s="13"/>
      <c r="I94" s="17"/>
    </row>
    <row r="95" spans="1:9" s="12" customFormat="1" ht="15" thickTop="1">
      <c r="A95" s="18"/>
      <c r="B95" s="19" t="s">
        <v>78</v>
      </c>
      <c r="C95" s="20">
        <v>2</v>
      </c>
      <c r="D95" s="21">
        <v>89.02</v>
      </c>
      <c r="E95" s="22">
        <f>C95*D95</f>
        <v>178.04</v>
      </c>
      <c r="F95" s="7"/>
      <c r="G95" s="23"/>
      <c r="H95" s="22"/>
      <c r="I95" s="23"/>
    </row>
    <row r="96" spans="1:9" s="12" customFormat="1" ht="14.25">
      <c r="A96" s="18"/>
      <c r="B96" s="19"/>
      <c r="C96" s="20"/>
      <c r="D96" s="21"/>
      <c r="E96" s="22">
        <f>C96*D96</f>
        <v>0</v>
      </c>
      <c r="F96" s="7"/>
      <c r="G96" s="23"/>
      <c r="H96" s="22"/>
      <c r="I96" s="18"/>
    </row>
    <row r="97" spans="1:9" s="12" customFormat="1" ht="14.25">
      <c r="A97" s="24"/>
      <c r="B97" s="25" t="s">
        <v>7</v>
      </c>
      <c r="C97" s="26"/>
      <c r="D97" s="27"/>
      <c r="E97" s="28">
        <f>SUM(E95:E96)</f>
        <v>178.04</v>
      </c>
      <c r="F97" s="1">
        <f>E97*1.15</f>
        <v>204.74599999999998</v>
      </c>
      <c r="G97" s="29"/>
      <c r="H97" s="30"/>
      <c r="I97" s="30">
        <f>H97-F97-G97</f>
        <v>-204.74599999999998</v>
      </c>
    </row>
    <row r="98" spans="1:9" s="12" customFormat="1" ht="15" thickBot="1">
      <c r="A98" s="13" t="s">
        <v>34</v>
      </c>
      <c r="B98" s="14"/>
      <c r="C98" s="15"/>
      <c r="D98" s="16"/>
      <c r="E98" s="13"/>
      <c r="F98" s="6"/>
      <c r="G98" s="13"/>
      <c r="H98" s="13"/>
      <c r="I98" s="17"/>
    </row>
    <row r="99" spans="1:9" s="12" customFormat="1" ht="15" thickTop="1">
      <c r="A99" s="18"/>
      <c r="B99" s="19" t="s">
        <v>79</v>
      </c>
      <c r="C99" s="20">
        <v>3</v>
      </c>
      <c r="D99" s="21">
        <v>89.02</v>
      </c>
      <c r="E99" s="22">
        <f>C99*D99</f>
        <v>267.06</v>
      </c>
      <c r="F99" s="7"/>
      <c r="G99" s="23"/>
      <c r="H99" s="22"/>
      <c r="I99" s="23"/>
    </row>
    <row r="100" spans="1:9" s="12" customFormat="1" ht="14.25">
      <c r="A100" s="18"/>
      <c r="B100" s="19"/>
      <c r="C100" s="20"/>
      <c r="D100" s="21"/>
      <c r="E100" s="22">
        <f>C100*D100</f>
        <v>0</v>
      </c>
      <c r="F100" s="7"/>
      <c r="G100" s="23"/>
      <c r="H100" s="22"/>
      <c r="I100" s="18"/>
    </row>
    <row r="101" spans="1:9" s="12" customFormat="1" ht="14.25">
      <c r="A101" s="24"/>
      <c r="B101" s="25" t="s">
        <v>7</v>
      </c>
      <c r="C101" s="26"/>
      <c r="D101" s="27"/>
      <c r="E101" s="28">
        <f>SUM(E99:E100)</f>
        <v>267.06</v>
      </c>
      <c r="F101" s="1">
        <f>E101*1.15</f>
        <v>307.11899999999997</v>
      </c>
      <c r="G101" s="29"/>
      <c r="H101" s="30"/>
      <c r="I101" s="30">
        <f>H101-F101-G101</f>
        <v>-307.11899999999997</v>
      </c>
    </row>
    <row r="102" spans="1:9" s="12" customFormat="1" ht="15" thickBot="1">
      <c r="A102" s="13" t="s">
        <v>35</v>
      </c>
      <c r="B102" s="14"/>
      <c r="C102" s="15"/>
      <c r="D102" s="16"/>
      <c r="E102" s="13"/>
      <c r="F102" s="6"/>
      <c r="G102" s="13"/>
      <c r="H102" s="13"/>
      <c r="I102" s="17"/>
    </row>
    <row r="103" spans="1:9" s="12" customFormat="1" ht="15" thickTop="1">
      <c r="A103" s="18"/>
      <c r="B103" s="19" t="s">
        <v>80</v>
      </c>
      <c r="C103" s="20">
        <v>6</v>
      </c>
      <c r="D103" s="21">
        <v>67.19</v>
      </c>
      <c r="E103" s="22">
        <f>C103*D103</f>
        <v>403.14</v>
      </c>
      <c r="F103" s="7"/>
      <c r="G103" s="23"/>
      <c r="H103" s="22"/>
      <c r="I103" s="23"/>
    </row>
    <row r="104" spans="1:9" s="12" customFormat="1" ht="14.25">
      <c r="A104" s="18"/>
      <c r="B104" s="19" t="s">
        <v>81</v>
      </c>
      <c r="C104" s="20">
        <v>2</v>
      </c>
      <c r="D104" s="21">
        <v>68.27</v>
      </c>
      <c r="E104" s="22">
        <f>C104*D104</f>
        <v>136.54</v>
      </c>
      <c r="F104" s="7"/>
      <c r="G104" s="23"/>
      <c r="H104" s="22"/>
      <c r="I104" s="23"/>
    </row>
    <row r="105" spans="1:9" s="12" customFormat="1" ht="14.25">
      <c r="A105" s="18"/>
      <c r="B105" s="19" t="s">
        <v>82</v>
      </c>
      <c r="C105" s="20">
        <v>9</v>
      </c>
      <c r="D105" s="21">
        <v>50.28</v>
      </c>
      <c r="E105" s="22">
        <f>C105*D105</f>
        <v>452.52</v>
      </c>
      <c r="F105" s="7"/>
      <c r="G105" s="23"/>
      <c r="H105" s="22"/>
      <c r="I105" s="18"/>
    </row>
    <row r="106" spans="1:9" s="12" customFormat="1" ht="14.25">
      <c r="A106" s="24"/>
      <c r="B106" s="25" t="s">
        <v>7</v>
      </c>
      <c r="C106" s="26"/>
      <c r="D106" s="27"/>
      <c r="E106" s="28">
        <f>SUM(E103:E105)</f>
        <v>992.1999999999999</v>
      </c>
      <c r="F106" s="1">
        <f>E106*1.15</f>
        <v>1141.0299999999997</v>
      </c>
      <c r="G106" s="29"/>
      <c r="H106" s="30"/>
      <c r="I106" s="30">
        <f>H106-F106-G106</f>
        <v>-1141.0299999999997</v>
      </c>
    </row>
    <row r="107" spans="1:9" s="12" customFormat="1" ht="15" thickBot="1">
      <c r="A107" s="13" t="s">
        <v>36</v>
      </c>
      <c r="B107" s="14"/>
      <c r="C107" s="15"/>
      <c r="D107" s="16"/>
      <c r="E107" s="13"/>
      <c r="F107" s="6"/>
      <c r="G107" s="13"/>
      <c r="H107" s="13"/>
      <c r="I107" s="17"/>
    </row>
    <row r="108" spans="1:9" s="12" customFormat="1" ht="15" thickTop="1">
      <c r="A108" s="18"/>
      <c r="B108" s="19" t="s">
        <v>83</v>
      </c>
      <c r="C108" s="20">
        <v>3</v>
      </c>
      <c r="D108" s="21">
        <v>18.43</v>
      </c>
      <c r="E108" s="22">
        <f>C108*D108</f>
        <v>55.29</v>
      </c>
      <c r="F108" s="7"/>
      <c r="G108" s="23"/>
      <c r="H108" s="22"/>
      <c r="I108" s="23"/>
    </row>
    <row r="109" spans="1:9" s="12" customFormat="1" ht="14.25">
      <c r="A109" s="18"/>
      <c r="B109" s="19"/>
      <c r="C109" s="20"/>
      <c r="D109" s="21"/>
      <c r="E109" s="22">
        <f>C109*D109</f>
        <v>0</v>
      </c>
      <c r="F109" s="7"/>
      <c r="G109" s="23"/>
      <c r="H109" s="22"/>
      <c r="I109" s="18"/>
    </row>
    <row r="110" spans="1:9" s="12" customFormat="1" ht="14.25">
      <c r="A110" s="24"/>
      <c r="B110" s="25" t="s">
        <v>7</v>
      </c>
      <c r="C110" s="26"/>
      <c r="D110" s="27"/>
      <c r="E110" s="28">
        <f>SUM(E108:E109)</f>
        <v>55.29</v>
      </c>
      <c r="F110" s="1">
        <f>E110*1.15</f>
        <v>63.583499999999994</v>
      </c>
      <c r="G110" s="29"/>
      <c r="H110" s="30"/>
      <c r="I110" s="30">
        <f>H110-F110-G110</f>
        <v>-63.583499999999994</v>
      </c>
    </row>
    <row r="111" spans="1:9" s="12" customFormat="1" ht="15" thickBot="1">
      <c r="A111" s="13" t="s">
        <v>84</v>
      </c>
      <c r="B111" s="14"/>
      <c r="C111" s="15"/>
      <c r="D111" s="16"/>
      <c r="E111" s="13"/>
      <c r="F111" s="6"/>
      <c r="G111" s="13"/>
      <c r="H111" s="13"/>
      <c r="I111" s="17"/>
    </row>
    <row r="112" spans="1:9" s="12" customFormat="1" ht="15" thickTop="1">
      <c r="A112" s="18"/>
      <c r="B112" s="19" t="s">
        <v>85</v>
      </c>
      <c r="C112" s="20">
        <v>6</v>
      </c>
      <c r="D112" s="21">
        <v>67.19</v>
      </c>
      <c r="E112" s="22">
        <f>C112*D112</f>
        <v>403.14</v>
      </c>
      <c r="F112" s="7"/>
      <c r="G112" s="23"/>
      <c r="H112" s="22"/>
      <c r="I112" s="23"/>
    </row>
    <row r="113" spans="1:9" s="12" customFormat="1" ht="14.25">
      <c r="A113" s="18"/>
      <c r="B113" s="19" t="s">
        <v>86</v>
      </c>
      <c r="C113" s="20">
        <v>1</v>
      </c>
      <c r="D113" s="21">
        <v>75.78</v>
      </c>
      <c r="E113" s="22">
        <f>C113*D113</f>
        <v>75.78</v>
      </c>
      <c r="F113" s="7"/>
      <c r="G113" s="23"/>
      <c r="H113" s="22"/>
      <c r="I113" s="23"/>
    </row>
    <row r="114" spans="1:9" s="12" customFormat="1" ht="14.25">
      <c r="A114" s="18"/>
      <c r="B114" s="19" t="s">
        <v>87</v>
      </c>
      <c r="C114" s="20">
        <v>2</v>
      </c>
      <c r="D114" s="21">
        <v>89.02</v>
      </c>
      <c r="E114" s="22">
        <f>C114*D114</f>
        <v>178.04</v>
      </c>
      <c r="F114" s="7"/>
      <c r="G114" s="23"/>
      <c r="H114" s="22"/>
      <c r="I114" s="18"/>
    </row>
    <row r="115" spans="1:9" s="12" customFormat="1" ht="14.25">
      <c r="A115" s="24"/>
      <c r="B115" s="25" t="s">
        <v>7</v>
      </c>
      <c r="C115" s="26"/>
      <c r="D115" s="27"/>
      <c r="E115" s="28">
        <f>SUM(E112:E114)</f>
        <v>656.9599999999999</v>
      </c>
      <c r="F115" s="1">
        <f>E115*1.15</f>
        <v>755.5039999999999</v>
      </c>
      <c r="G115" s="29"/>
      <c r="H115" s="30"/>
      <c r="I115" s="30">
        <f>H115-F115-G115</f>
        <v>-755.5039999999999</v>
      </c>
    </row>
    <row r="116" spans="1:9" s="12" customFormat="1" ht="15" thickBot="1">
      <c r="A116" s="13" t="s">
        <v>88</v>
      </c>
      <c r="B116" s="14"/>
      <c r="C116" s="15"/>
      <c r="D116" s="16"/>
      <c r="E116" s="13"/>
      <c r="F116" s="6"/>
      <c r="G116" s="13"/>
      <c r="H116" s="13"/>
      <c r="I116" s="17"/>
    </row>
    <row r="117" spans="1:9" s="12" customFormat="1" ht="15" thickTop="1">
      <c r="A117" s="18"/>
      <c r="B117" s="19" t="s">
        <v>89</v>
      </c>
      <c r="C117" s="20">
        <v>2</v>
      </c>
      <c r="D117" s="21">
        <v>65.71</v>
      </c>
      <c r="E117" s="22">
        <f>C117*D117</f>
        <v>131.42</v>
      </c>
      <c r="F117" s="7"/>
      <c r="G117" s="23"/>
      <c r="H117" s="22"/>
      <c r="I117" s="23"/>
    </row>
    <row r="118" spans="1:9" s="12" customFormat="1" ht="14.25">
      <c r="A118" s="18"/>
      <c r="B118" s="19"/>
      <c r="C118" s="20"/>
      <c r="D118" s="21"/>
      <c r="E118" s="22">
        <f>C118*D118</f>
        <v>0</v>
      </c>
      <c r="F118" s="7"/>
      <c r="G118" s="23"/>
      <c r="H118" s="22"/>
      <c r="I118" s="18"/>
    </row>
    <row r="119" spans="1:9" s="12" customFormat="1" ht="14.25">
      <c r="A119" s="24"/>
      <c r="B119" s="25" t="s">
        <v>7</v>
      </c>
      <c r="C119" s="26"/>
      <c r="D119" s="27"/>
      <c r="E119" s="28">
        <f>SUM(E117:E118)</f>
        <v>131.42</v>
      </c>
      <c r="F119" s="1">
        <f>E119*1.15</f>
        <v>151.13299999999998</v>
      </c>
      <c r="G119" s="29"/>
      <c r="H119" s="30"/>
      <c r="I119" s="30">
        <f>H119-F119-G119</f>
        <v>-151.13299999999998</v>
      </c>
    </row>
    <row r="120" spans="1:9" s="12" customFormat="1" ht="15" thickBot="1">
      <c r="A120" s="13" t="s">
        <v>90</v>
      </c>
      <c r="B120" s="14"/>
      <c r="C120" s="15"/>
      <c r="D120" s="16"/>
      <c r="E120" s="13"/>
      <c r="F120" s="6"/>
      <c r="G120" s="13"/>
      <c r="H120" s="13"/>
      <c r="I120" s="17"/>
    </row>
    <row r="121" spans="1:9" s="12" customFormat="1" ht="15" thickTop="1">
      <c r="A121" s="18"/>
      <c r="B121" s="19" t="s">
        <v>91</v>
      </c>
      <c r="C121" s="20">
        <v>3</v>
      </c>
      <c r="D121" s="21">
        <v>75.78</v>
      </c>
      <c r="E121" s="22">
        <f>C121*D121</f>
        <v>227.34</v>
      </c>
      <c r="F121" s="7"/>
      <c r="G121" s="23"/>
      <c r="H121" s="22"/>
      <c r="I121" s="23"/>
    </row>
    <row r="122" spans="1:9" s="12" customFormat="1" ht="14.25">
      <c r="A122" s="18"/>
      <c r="B122" s="19" t="s">
        <v>92</v>
      </c>
      <c r="C122" s="20">
        <v>4</v>
      </c>
      <c r="D122" s="21">
        <v>89.02</v>
      </c>
      <c r="E122" s="22">
        <f>C122*D122</f>
        <v>356.08</v>
      </c>
      <c r="F122" s="7"/>
      <c r="G122" s="23"/>
      <c r="H122" s="22"/>
      <c r="I122" s="18"/>
    </row>
    <row r="123" spans="1:9" s="12" customFormat="1" ht="14.25">
      <c r="A123" s="24"/>
      <c r="B123" s="25" t="s">
        <v>7</v>
      </c>
      <c r="C123" s="26"/>
      <c r="D123" s="27"/>
      <c r="E123" s="28">
        <f>SUM(E121:E122)</f>
        <v>583.42</v>
      </c>
      <c r="F123" s="1">
        <f>E123*1.15</f>
        <v>670.9329999999999</v>
      </c>
      <c r="G123" s="29"/>
      <c r="H123" s="30"/>
      <c r="I123" s="30">
        <f>H123-F123-G123</f>
        <v>-670.9329999999999</v>
      </c>
    </row>
    <row r="124" spans="1:9" s="12" customFormat="1" ht="15" thickBot="1">
      <c r="A124" s="13" t="s">
        <v>31</v>
      </c>
      <c r="B124" s="14"/>
      <c r="C124" s="15"/>
      <c r="D124" s="16"/>
      <c r="E124" s="13"/>
      <c r="F124" s="6"/>
      <c r="G124" s="13"/>
      <c r="H124" s="13"/>
      <c r="I124" s="17"/>
    </row>
    <row r="125" spans="1:9" s="12" customFormat="1" ht="15" thickTop="1">
      <c r="A125" s="18"/>
      <c r="B125" s="19" t="s">
        <v>93</v>
      </c>
      <c r="C125" s="20">
        <v>1</v>
      </c>
      <c r="D125" s="21">
        <v>85.54</v>
      </c>
      <c r="E125" s="22">
        <f>C125*D125</f>
        <v>85.54</v>
      </c>
      <c r="F125" s="7"/>
      <c r="G125" s="23"/>
      <c r="H125" s="22"/>
      <c r="I125" s="23"/>
    </row>
    <row r="126" spans="1:9" s="12" customFormat="1" ht="14.25">
      <c r="A126" s="18"/>
      <c r="B126" s="19"/>
      <c r="C126" s="20"/>
      <c r="D126" s="21"/>
      <c r="E126" s="22">
        <f>C126*D126</f>
        <v>0</v>
      </c>
      <c r="F126" s="7"/>
      <c r="G126" s="23"/>
      <c r="H126" s="22"/>
      <c r="I126" s="18"/>
    </row>
    <row r="127" spans="1:9" s="12" customFormat="1" ht="14.25">
      <c r="A127" s="24"/>
      <c r="B127" s="25" t="s">
        <v>7</v>
      </c>
      <c r="C127" s="26"/>
      <c r="D127" s="27"/>
      <c r="E127" s="28">
        <f>SUM(E125:E126)</f>
        <v>85.54</v>
      </c>
      <c r="F127" s="1">
        <f>E127*1.15</f>
        <v>98.371</v>
      </c>
      <c r="G127" s="29"/>
      <c r="H127" s="30"/>
      <c r="I127" s="30">
        <f>H127-F127-G127</f>
        <v>-98.371</v>
      </c>
    </row>
    <row r="128" spans="1:9" s="12" customFormat="1" ht="15" thickBot="1">
      <c r="A128" s="13" t="s">
        <v>94</v>
      </c>
      <c r="B128" s="14"/>
      <c r="C128" s="15"/>
      <c r="D128" s="16"/>
      <c r="E128" s="13"/>
      <c r="F128" s="6"/>
      <c r="G128" s="13"/>
      <c r="H128" s="13"/>
      <c r="I128" s="17"/>
    </row>
    <row r="129" spans="1:9" s="12" customFormat="1" ht="15" thickTop="1">
      <c r="A129" s="18"/>
      <c r="B129" s="19" t="s">
        <v>95</v>
      </c>
      <c r="C129" s="20">
        <v>1</v>
      </c>
      <c r="D129" s="21">
        <v>89.02</v>
      </c>
      <c r="E129" s="22">
        <f>C129*D129</f>
        <v>89.02</v>
      </c>
      <c r="F129" s="7"/>
      <c r="G129" s="23"/>
      <c r="H129" s="22"/>
      <c r="I129" s="23"/>
    </row>
    <row r="130" spans="1:9" s="12" customFormat="1" ht="14.25">
      <c r="A130" s="18"/>
      <c r="B130" s="19"/>
      <c r="C130" s="20"/>
      <c r="D130" s="21"/>
      <c r="E130" s="22">
        <f>C130*D130</f>
        <v>0</v>
      </c>
      <c r="F130" s="7"/>
      <c r="G130" s="23"/>
      <c r="H130" s="22"/>
      <c r="I130" s="18"/>
    </row>
    <row r="131" spans="1:9" s="12" customFormat="1" ht="14.25">
      <c r="A131" s="24"/>
      <c r="B131" s="25" t="s">
        <v>7</v>
      </c>
      <c r="C131" s="26"/>
      <c r="D131" s="27"/>
      <c r="E131" s="28">
        <f>SUM(E129:E130)</f>
        <v>89.02</v>
      </c>
      <c r="F131" s="1">
        <f>E131*1.15</f>
        <v>102.37299999999999</v>
      </c>
      <c r="G131" s="29"/>
      <c r="H131" s="30"/>
      <c r="I131" s="30">
        <f>H131-F131-G131</f>
        <v>-102.37299999999999</v>
      </c>
    </row>
    <row r="132" spans="1:9" s="12" customFormat="1" ht="15" thickBot="1">
      <c r="A132" s="13" t="s">
        <v>96</v>
      </c>
      <c r="B132" s="14"/>
      <c r="C132" s="15"/>
      <c r="D132" s="16"/>
      <c r="E132" s="13"/>
      <c r="F132" s="6"/>
      <c r="G132" s="13"/>
      <c r="H132" s="13"/>
      <c r="I132" s="17"/>
    </row>
    <row r="133" spans="1:9" s="12" customFormat="1" ht="15" thickTop="1">
      <c r="A133" s="18"/>
      <c r="B133" s="19" t="s">
        <v>97</v>
      </c>
      <c r="C133" s="20">
        <v>3</v>
      </c>
      <c r="D133" s="21">
        <v>33.89</v>
      </c>
      <c r="E133" s="22">
        <f>C133*D133</f>
        <v>101.67</v>
      </c>
      <c r="F133" s="7"/>
      <c r="G133" s="23"/>
      <c r="H133" s="22"/>
      <c r="I133" s="23"/>
    </row>
    <row r="134" spans="1:9" s="12" customFormat="1" ht="14.25">
      <c r="A134" s="18"/>
      <c r="B134" s="19" t="s">
        <v>98</v>
      </c>
      <c r="C134" s="20">
        <v>2</v>
      </c>
      <c r="D134" s="21">
        <v>89.02</v>
      </c>
      <c r="E134" s="22">
        <f>C134*D134</f>
        <v>178.04</v>
      </c>
      <c r="F134" s="7"/>
      <c r="G134" s="23"/>
      <c r="H134" s="22"/>
      <c r="I134" s="18"/>
    </row>
    <row r="135" spans="1:9" s="12" customFormat="1" ht="14.25">
      <c r="A135" s="24"/>
      <c r="B135" s="25" t="s">
        <v>7</v>
      </c>
      <c r="C135" s="26"/>
      <c r="D135" s="27"/>
      <c r="E135" s="28">
        <f>SUM(E133:E134)</f>
        <v>279.71</v>
      </c>
      <c r="F135" s="1">
        <f>E135*1.15</f>
        <v>321.6664999999999</v>
      </c>
      <c r="G135" s="29"/>
      <c r="H135" s="30"/>
      <c r="I135" s="30">
        <f>H135-F135-G135</f>
        <v>-321.6664999999999</v>
      </c>
    </row>
  </sheetData>
  <sheetProtection/>
  <hyperlinks>
    <hyperlink ref="A59" r:id="rId1" display="Марианна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2010-06-20T06:21:50Z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