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5" windowWidth="19035" windowHeight="10020" tabRatio="534" activeTab="0"/>
  </bookViews>
  <sheets>
    <sheet name="Лист1" sheetId="1" r:id="rId1"/>
    <sheet name="Лист2" sheetId="2" r:id="rId2"/>
  </sheets>
  <definedNames>
    <definedName name="_xlnm._FilterDatabase" localSheetId="0" hidden="1">'Лист1'!$A$1:$O$44</definedName>
  </definedNames>
  <calcPr fullCalcOnLoad="1" refMode="R1C1"/>
</workbook>
</file>

<file path=xl/sharedStrings.xml><?xml version="1.0" encoding="utf-8"?>
<sst xmlns="http://schemas.openxmlformats.org/spreadsheetml/2006/main" count="125" uniqueCount="87">
  <si>
    <t>Ник</t>
  </si>
  <si>
    <t>Модель</t>
  </si>
  <si>
    <t>Цвет</t>
  </si>
  <si>
    <t>Кол-во</t>
  </si>
  <si>
    <t xml:space="preserve">цена </t>
  </si>
  <si>
    <t>общая цена</t>
  </si>
  <si>
    <t>с орг</t>
  </si>
  <si>
    <t>оплачено</t>
  </si>
  <si>
    <t>долг(-) /переплата(+)</t>
  </si>
  <si>
    <t xml:space="preserve">обработка </t>
  </si>
  <si>
    <t>Долг(-) /переплата(+)</t>
  </si>
  <si>
    <t>Отдала</t>
  </si>
  <si>
    <t>бабочки-жалюзи</t>
  </si>
  <si>
    <t>Толстые нити с жемчугом</t>
  </si>
  <si>
    <t>цветок</t>
  </si>
  <si>
    <t>люрекс</t>
  </si>
  <si>
    <t>Выкуплено/Бронь</t>
  </si>
  <si>
    <t>радуга с камнями</t>
  </si>
  <si>
    <t>Наличие/поставка, мес.</t>
  </si>
  <si>
    <t>ЦРП</t>
  </si>
  <si>
    <t>контроль</t>
  </si>
  <si>
    <t xml:space="preserve">радуга </t>
  </si>
  <si>
    <t>вуаль</t>
  </si>
  <si>
    <t>толстые нити с жемчугом</t>
  </si>
  <si>
    <t>оранж</t>
  </si>
  <si>
    <t>Eliz29</t>
  </si>
  <si>
    <t>простые</t>
  </si>
  <si>
    <t xml:space="preserve">бел </t>
  </si>
  <si>
    <t>шоколад</t>
  </si>
  <si>
    <t>темн дер</t>
  </si>
  <si>
    <t>красн</t>
  </si>
  <si>
    <t xml:space="preserve">Лика 13 </t>
  </si>
  <si>
    <t>КсенияинесК</t>
  </si>
  <si>
    <t>молоко</t>
  </si>
  <si>
    <t xml:space="preserve">тесьма шторная </t>
  </si>
  <si>
    <t>серебро</t>
  </si>
  <si>
    <t xml:space="preserve">простые нитяные </t>
  </si>
  <si>
    <t>sav1982</t>
  </si>
  <si>
    <t xml:space="preserve">Оксана Краса </t>
  </si>
  <si>
    <t>тонкие нити  с жемч</t>
  </si>
  <si>
    <t xml:space="preserve">овал </t>
  </si>
  <si>
    <t>лапша</t>
  </si>
  <si>
    <t>Женечка М</t>
  </si>
  <si>
    <t>бард</t>
  </si>
  <si>
    <t>толстые нити без жемчуга</t>
  </si>
  <si>
    <t>радуга с перел</t>
  </si>
  <si>
    <t>спираль</t>
  </si>
  <si>
    <t>мат сер</t>
  </si>
  <si>
    <t>белые</t>
  </si>
  <si>
    <t>жанна 111</t>
  </si>
  <si>
    <t>тонкие нити с бусинами</t>
  </si>
  <si>
    <t>Nenami</t>
  </si>
  <si>
    <t>tane4ka.79</t>
  </si>
  <si>
    <t>Vasil@K</t>
  </si>
  <si>
    <t>тонкие нити с жнмчугом</t>
  </si>
  <si>
    <t>мат зол</t>
  </si>
  <si>
    <t>тонкие нити с жемч</t>
  </si>
  <si>
    <t xml:space="preserve">пампуська </t>
  </si>
  <si>
    <t>irina_28</t>
  </si>
  <si>
    <t>Мари23</t>
  </si>
  <si>
    <t>Дарина22</t>
  </si>
  <si>
    <t>бананамама</t>
  </si>
  <si>
    <t>кимберли</t>
  </si>
  <si>
    <t>Абсент</t>
  </si>
  <si>
    <t>kt5</t>
  </si>
  <si>
    <t>заколки роза цветок</t>
  </si>
  <si>
    <t>Тапа</t>
  </si>
  <si>
    <t>Эластика</t>
  </si>
  <si>
    <t>ПАУЛУША</t>
  </si>
  <si>
    <t>Анна Чалдинь</t>
  </si>
  <si>
    <t>Мишка Панда</t>
  </si>
  <si>
    <t>оранж 28(1)</t>
  </si>
  <si>
    <t>Fotina77</t>
  </si>
  <si>
    <t xml:space="preserve">Марья-Краса 
</t>
  </si>
  <si>
    <t>б</t>
  </si>
  <si>
    <t>Олеся постникова</t>
  </si>
  <si>
    <t>замена на 107 без камней?</t>
  </si>
  <si>
    <t>замена на 107 (103) без камней?</t>
  </si>
  <si>
    <t>поставка в апреле</t>
  </si>
  <si>
    <t>нет</t>
  </si>
  <si>
    <t xml:space="preserve">возможна замена с камнями? </t>
  </si>
  <si>
    <t xml:space="preserve">замена на 103 с камнями? </t>
  </si>
  <si>
    <t xml:space="preserve"> контроль</t>
  </si>
  <si>
    <t xml:space="preserve">нет </t>
  </si>
  <si>
    <t xml:space="preserve">если заказавшие раньше откажутся от замен, то достанется </t>
  </si>
  <si>
    <r>
      <t>мама_машульки</t>
    </r>
    <r>
      <rPr>
        <sz val="9"/>
        <color indexed="8"/>
        <rFont val="Verdana"/>
        <family val="2"/>
      </rPr>
      <t xml:space="preserve"> </t>
    </r>
  </si>
  <si>
    <t xml:space="preserve">замена на бронзу?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</si>
</sst>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[$-FC19]d\ mmmm\ yyyy\ &quot;г.&quot;"/>
    <numFmt numFmtId="168" formatCode="[$-419]d\ 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textRotation="90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1" fontId="50" fillId="26" borderId="1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33" fillId="0" borderId="0" xfId="42" applyAlignment="1" applyProtection="1">
      <alignment/>
      <protection/>
    </xf>
    <xf numFmtId="0" fontId="4" fillId="26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33" fillId="0" borderId="10" xfId="42" applyBorder="1" applyAlignment="1" applyProtection="1">
      <alignment/>
      <protection/>
    </xf>
    <xf numFmtId="0" fontId="48" fillId="6" borderId="10" xfId="0" applyFont="1" applyFill="1" applyBorder="1" applyAlignment="1">
      <alignment wrapText="1"/>
    </xf>
    <xf numFmtId="0" fontId="47" fillId="6" borderId="10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horizontal="center" wrapText="1"/>
    </xf>
    <xf numFmtId="0" fontId="47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 wrapText="1"/>
    </xf>
    <xf numFmtId="0" fontId="47" fillId="6" borderId="0" xfId="0" applyFont="1" applyFill="1" applyAlignment="1">
      <alignment wrapText="1"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S20" sqref="S20"/>
    </sheetView>
  </sheetViews>
  <sheetFormatPr defaultColWidth="9.140625" defaultRowHeight="15"/>
  <cols>
    <col min="1" max="1" width="14.00390625" style="5" customWidth="1"/>
    <col min="2" max="2" width="19.421875" style="4" customWidth="1"/>
    <col min="3" max="3" width="13.140625" style="14" customWidth="1"/>
    <col min="4" max="4" width="9.00390625" style="4" customWidth="1"/>
    <col min="5" max="6" width="4.8515625" style="1" customWidth="1"/>
    <col min="7" max="7" width="5.421875" style="1" customWidth="1"/>
    <col min="8" max="8" width="5.7109375" style="1" customWidth="1"/>
    <col min="9" max="9" width="7.00390625" style="15" customWidth="1"/>
    <col min="10" max="10" width="8.8515625" style="1" customWidth="1"/>
    <col min="11" max="11" width="6.140625" style="14" customWidth="1"/>
    <col min="12" max="12" width="9.421875" style="1" customWidth="1"/>
    <col min="13" max="13" width="2.7109375" style="19" customWidth="1"/>
    <col min="14" max="15" width="3.00390625" style="1" customWidth="1"/>
    <col min="16" max="16" width="6.003906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5" ht="46.5" customHeight="1">
      <c r="A1" s="21" t="s">
        <v>0</v>
      </c>
      <c r="B1" s="6" t="s">
        <v>1</v>
      </c>
      <c r="C1" s="6" t="s">
        <v>18</v>
      </c>
      <c r="D1" s="6" t="s">
        <v>2</v>
      </c>
      <c r="E1" s="7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8" t="s">
        <v>10</v>
      </c>
      <c r="M1" s="17" t="s">
        <v>16</v>
      </c>
      <c r="N1" s="10" t="s">
        <v>11</v>
      </c>
      <c r="O1" s="11" t="s">
        <v>19</v>
      </c>
    </row>
    <row r="2" spans="1:15" s="30" customFormat="1" ht="30">
      <c r="A2" s="24" t="s">
        <v>32</v>
      </c>
      <c r="B2" s="25" t="s">
        <v>13</v>
      </c>
      <c r="C2" s="26" t="s">
        <v>82</v>
      </c>
      <c r="D2" s="25">
        <v>267</v>
      </c>
      <c r="E2" s="27">
        <v>2</v>
      </c>
      <c r="F2" s="27"/>
      <c r="G2" s="27">
        <f>F2*E2</f>
        <v>0</v>
      </c>
      <c r="H2" s="27">
        <f>G2*1.15</f>
        <v>0</v>
      </c>
      <c r="I2" s="28"/>
      <c r="J2" s="27">
        <f aca="true" t="shared" si="0" ref="J2:J15">I2-H2</f>
        <v>0</v>
      </c>
      <c r="K2" s="26"/>
      <c r="L2" s="27">
        <f>J2-K2</f>
        <v>0</v>
      </c>
      <c r="M2" s="29"/>
      <c r="N2" s="27"/>
      <c r="O2" s="27"/>
    </row>
    <row r="3" spans="1:15" s="30" customFormat="1" ht="15">
      <c r="A3" s="24" t="s">
        <v>32</v>
      </c>
      <c r="B3" s="25" t="s">
        <v>14</v>
      </c>
      <c r="C3" s="26" t="s">
        <v>82</v>
      </c>
      <c r="D3" s="25" t="s">
        <v>30</v>
      </c>
      <c r="E3" s="27">
        <v>4</v>
      </c>
      <c r="F3" s="27"/>
      <c r="G3" s="27">
        <f>F3*E3</f>
        <v>0</v>
      </c>
      <c r="H3" s="27">
        <f>G3*1.15</f>
        <v>0</v>
      </c>
      <c r="I3" s="28"/>
      <c r="J3" s="27">
        <f t="shared" si="0"/>
        <v>0</v>
      </c>
      <c r="K3" s="26"/>
      <c r="L3" s="27">
        <f>J3-K3</f>
        <v>0</v>
      </c>
      <c r="M3" s="29"/>
      <c r="N3" s="27"/>
      <c r="O3" s="27"/>
    </row>
    <row r="4" spans="1:15" s="30" customFormat="1" ht="15">
      <c r="A4" s="24" t="s">
        <v>31</v>
      </c>
      <c r="B4" s="25" t="s">
        <v>41</v>
      </c>
      <c r="C4" s="26"/>
      <c r="D4" s="25" t="s">
        <v>35</v>
      </c>
      <c r="E4" s="27">
        <v>2</v>
      </c>
      <c r="F4" s="27">
        <v>980</v>
      </c>
      <c r="G4" s="27">
        <f>F4*E4</f>
        <v>1960</v>
      </c>
      <c r="H4" s="27">
        <f>G4*1.15</f>
        <v>2254</v>
      </c>
      <c r="I4" s="28">
        <f>2250+2000</f>
        <v>4250</v>
      </c>
      <c r="J4" s="27">
        <f t="shared" si="0"/>
        <v>1996</v>
      </c>
      <c r="K4" s="26">
        <f>460+460+160*5.5+180</f>
        <v>1980</v>
      </c>
      <c r="L4" s="27">
        <f>J4-K4</f>
        <v>16</v>
      </c>
      <c r="M4" s="29">
        <v>1</v>
      </c>
      <c r="N4" s="27"/>
      <c r="O4" s="27"/>
    </row>
    <row r="5" spans="1:15" s="30" customFormat="1" ht="15">
      <c r="A5" s="24" t="s">
        <v>37</v>
      </c>
      <c r="B5" s="25" t="s">
        <v>21</v>
      </c>
      <c r="C5" s="26" t="s">
        <v>20</v>
      </c>
      <c r="D5" s="25">
        <v>124</v>
      </c>
      <c r="E5" s="27">
        <v>1</v>
      </c>
      <c r="F5" s="27">
        <v>0</v>
      </c>
      <c r="G5" s="27">
        <f>F5*E5</f>
        <v>0</v>
      </c>
      <c r="H5" s="27">
        <f>G5*1.15</f>
        <v>0</v>
      </c>
      <c r="I5" s="28"/>
      <c r="J5" s="27">
        <f t="shared" si="0"/>
        <v>0</v>
      </c>
      <c r="K5" s="26"/>
      <c r="L5" s="27">
        <f aca="true" t="shared" si="1" ref="L5:L13">J5-K5</f>
        <v>0</v>
      </c>
      <c r="M5" s="29"/>
      <c r="N5" s="27"/>
      <c r="O5" s="27"/>
    </row>
    <row r="6" spans="1:15" s="30" customFormat="1" ht="30">
      <c r="A6" s="24" t="s">
        <v>38</v>
      </c>
      <c r="B6" s="25" t="s">
        <v>39</v>
      </c>
      <c r="C6" s="26" t="s">
        <v>20</v>
      </c>
      <c r="D6" s="25" t="s">
        <v>24</v>
      </c>
      <c r="E6" s="27">
        <v>1</v>
      </c>
      <c r="F6" s="27"/>
      <c r="G6" s="27">
        <f>F6*E6</f>
        <v>0</v>
      </c>
      <c r="H6" s="27">
        <f>G6*1.15</f>
        <v>0</v>
      </c>
      <c r="I6" s="28"/>
      <c r="J6" s="27">
        <f t="shared" si="0"/>
        <v>0</v>
      </c>
      <c r="K6" s="26"/>
      <c r="L6" s="27">
        <f t="shared" si="1"/>
        <v>0</v>
      </c>
      <c r="M6" s="29"/>
      <c r="N6" s="27"/>
      <c r="O6" s="27"/>
    </row>
    <row r="7" spans="1:15" s="30" customFormat="1" ht="30">
      <c r="A7" s="24" t="s">
        <v>38</v>
      </c>
      <c r="B7" s="25" t="s">
        <v>40</v>
      </c>
      <c r="C7" s="26" t="s">
        <v>20</v>
      </c>
      <c r="D7" s="25" t="s">
        <v>29</v>
      </c>
      <c r="E7" s="27">
        <v>2</v>
      </c>
      <c r="F7" s="27"/>
      <c r="G7" s="27">
        <f>F7*E7</f>
        <v>0</v>
      </c>
      <c r="H7" s="27">
        <f>G7*1.15</f>
        <v>0</v>
      </c>
      <c r="I7" s="28"/>
      <c r="J7" s="27">
        <f t="shared" si="0"/>
        <v>0</v>
      </c>
      <c r="K7" s="26"/>
      <c r="L7" s="27">
        <f t="shared" si="1"/>
        <v>0</v>
      </c>
      <c r="M7" s="29"/>
      <c r="N7" s="27"/>
      <c r="O7" s="27"/>
    </row>
    <row r="8" spans="1:15" ht="30">
      <c r="A8" s="16" t="s">
        <v>42</v>
      </c>
      <c r="B8" s="2" t="s">
        <v>13</v>
      </c>
      <c r="C8" s="13"/>
      <c r="D8" s="2" t="s">
        <v>24</v>
      </c>
      <c r="E8" s="3">
        <v>2</v>
      </c>
      <c r="F8" s="3">
        <v>1001</v>
      </c>
      <c r="G8" s="3">
        <f>F8*E8</f>
        <v>2002</v>
      </c>
      <c r="H8" s="3">
        <f>G8*1.15</f>
        <v>2302.2999999999997</v>
      </c>
      <c r="I8" s="12"/>
      <c r="J8" s="3">
        <f>I8-H8</f>
        <v>-2302.2999999999997</v>
      </c>
      <c r="K8" s="13"/>
      <c r="L8" s="3">
        <f>J8-K8</f>
        <v>-2302.2999999999997</v>
      </c>
      <c r="M8" s="18"/>
      <c r="N8" s="3"/>
      <c r="O8" s="3"/>
    </row>
    <row r="9" spans="1:15" ht="30">
      <c r="A9" s="16" t="s">
        <v>42</v>
      </c>
      <c r="B9" s="2" t="s">
        <v>13</v>
      </c>
      <c r="C9" s="13"/>
      <c r="D9" s="2" t="s">
        <v>43</v>
      </c>
      <c r="E9" s="3">
        <v>2</v>
      </c>
      <c r="F9" s="3">
        <v>1001</v>
      </c>
      <c r="G9" s="3">
        <f aca="true" t="shared" si="2" ref="G9:G14">F9*E9</f>
        <v>2002</v>
      </c>
      <c r="H9" s="3">
        <f aca="true" t="shared" si="3" ref="H9:H14">G9*1.15</f>
        <v>2302.2999999999997</v>
      </c>
      <c r="I9" s="12">
        <v>6500</v>
      </c>
      <c r="J9" s="3">
        <f t="shared" si="0"/>
        <v>4197.700000000001</v>
      </c>
      <c r="K9" s="13"/>
      <c r="L9" s="3">
        <f t="shared" si="1"/>
        <v>4197.700000000001</v>
      </c>
      <c r="M9" s="18">
        <v>1</v>
      </c>
      <c r="N9" s="3"/>
      <c r="O9" s="3"/>
    </row>
    <row r="10" spans="1:15" ht="30">
      <c r="A10" s="16" t="s">
        <v>42</v>
      </c>
      <c r="B10" s="2" t="s">
        <v>44</v>
      </c>
      <c r="C10" s="13" t="s">
        <v>20</v>
      </c>
      <c r="D10" s="2" t="s">
        <v>48</v>
      </c>
      <c r="E10" s="3">
        <v>2</v>
      </c>
      <c r="F10" s="3"/>
      <c r="G10" s="3">
        <f t="shared" si="2"/>
        <v>0</v>
      </c>
      <c r="H10" s="3">
        <f t="shared" si="3"/>
        <v>0</v>
      </c>
      <c r="I10" s="12"/>
      <c r="J10" s="3">
        <f t="shared" si="0"/>
        <v>0</v>
      </c>
      <c r="K10" s="13"/>
      <c r="L10" s="3">
        <f t="shared" si="1"/>
        <v>0</v>
      </c>
      <c r="M10" s="18"/>
      <c r="N10" s="3"/>
      <c r="O10" s="3"/>
    </row>
    <row r="11" spans="1:15" ht="15">
      <c r="A11" s="16" t="s">
        <v>42</v>
      </c>
      <c r="B11" s="2" t="s">
        <v>45</v>
      </c>
      <c r="C11" s="13"/>
      <c r="D11" s="2">
        <v>121</v>
      </c>
      <c r="E11" s="3">
        <v>1</v>
      </c>
      <c r="F11" s="3">
        <v>910</v>
      </c>
      <c r="G11" s="3">
        <f t="shared" si="2"/>
        <v>910</v>
      </c>
      <c r="H11" s="3">
        <f t="shared" si="3"/>
        <v>1046.5</v>
      </c>
      <c r="I11" s="12"/>
      <c r="J11" s="3">
        <f t="shared" si="0"/>
        <v>-1046.5</v>
      </c>
      <c r="K11" s="13"/>
      <c r="L11" s="3">
        <f t="shared" si="1"/>
        <v>-1046.5</v>
      </c>
      <c r="M11" s="18"/>
      <c r="N11" s="3"/>
      <c r="O11" s="3"/>
    </row>
    <row r="12" spans="1:15" ht="15">
      <c r="A12" s="16" t="s">
        <v>42</v>
      </c>
      <c r="B12" s="2" t="s">
        <v>45</v>
      </c>
      <c r="C12" s="13"/>
      <c r="D12" s="2">
        <v>123</v>
      </c>
      <c r="E12" s="3">
        <v>1</v>
      </c>
      <c r="F12" s="3">
        <v>910</v>
      </c>
      <c r="G12" s="3">
        <f>F12*E12</f>
        <v>910</v>
      </c>
      <c r="H12" s="3">
        <f>G12*1.15</f>
        <v>1046.5</v>
      </c>
      <c r="I12" s="12"/>
      <c r="J12" s="3">
        <f>I12-H12</f>
        <v>-1046.5</v>
      </c>
      <c r="K12" s="13"/>
      <c r="L12" s="3">
        <f>J12-K12</f>
        <v>-1046.5</v>
      </c>
      <c r="M12" s="18">
        <v>1</v>
      </c>
      <c r="N12" s="3"/>
      <c r="O12" s="3"/>
    </row>
    <row r="13" spans="1:15" ht="15">
      <c r="A13" s="16" t="s">
        <v>42</v>
      </c>
      <c r="B13" s="2" t="s">
        <v>45</v>
      </c>
      <c r="C13" s="13"/>
      <c r="D13" s="2">
        <v>123</v>
      </c>
      <c r="E13" s="3">
        <v>1</v>
      </c>
      <c r="F13" s="3">
        <v>910</v>
      </c>
      <c r="G13" s="3">
        <f t="shared" si="2"/>
        <v>910</v>
      </c>
      <c r="H13" s="3">
        <f t="shared" si="3"/>
        <v>1046.5</v>
      </c>
      <c r="I13" s="12"/>
      <c r="J13" s="3">
        <f t="shared" si="0"/>
        <v>-1046.5</v>
      </c>
      <c r="K13" s="13"/>
      <c r="L13" s="3">
        <f t="shared" si="1"/>
        <v>-1046.5</v>
      </c>
      <c r="M13" s="18">
        <v>1</v>
      </c>
      <c r="N13" s="3"/>
      <c r="O13" s="3"/>
    </row>
    <row r="14" spans="1:15" ht="30">
      <c r="A14" s="16" t="s">
        <v>49</v>
      </c>
      <c r="B14" s="2" t="s">
        <v>50</v>
      </c>
      <c r="C14" s="13" t="s">
        <v>78</v>
      </c>
      <c r="D14" s="2" t="s">
        <v>24</v>
      </c>
      <c r="E14" s="3">
        <v>1</v>
      </c>
      <c r="F14" s="3">
        <v>980</v>
      </c>
      <c r="G14" s="3">
        <f t="shared" si="2"/>
        <v>980</v>
      </c>
      <c r="H14" s="3">
        <f t="shared" si="3"/>
        <v>1127</v>
      </c>
      <c r="I14" s="12"/>
      <c r="J14" s="3">
        <f t="shared" si="0"/>
        <v>-1127</v>
      </c>
      <c r="K14" s="13"/>
      <c r="L14" s="3"/>
      <c r="M14" s="18"/>
      <c r="N14" s="3"/>
      <c r="O14" s="3"/>
    </row>
    <row r="15" spans="1:15" ht="15">
      <c r="A15" s="22" t="s">
        <v>51</v>
      </c>
      <c r="B15" s="2"/>
      <c r="C15" s="13"/>
      <c r="D15" s="2">
        <v>107</v>
      </c>
      <c r="E15" s="3">
        <v>1</v>
      </c>
      <c r="F15" s="3">
        <v>1038</v>
      </c>
      <c r="G15" s="3">
        <f>F15*E15</f>
        <v>1038</v>
      </c>
      <c r="H15" s="3">
        <f>G15*1.15</f>
        <v>1193.6999999999998</v>
      </c>
      <c r="I15" s="12"/>
      <c r="J15" s="3">
        <f t="shared" si="0"/>
        <v>-1193.6999999999998</v>
      </c>
      <c r="K15" s="13"/>
      <c r="L15" s="3"/>
      <c r="M15" s="18">
        <v>1</v>
      </c>
      <c r="N15" s="3"/>
      <c r="O15" s="3"/>
    </row>
    <row r="16" spans="1:15" ht="33.75" customHeight="1">
      <c r="A16" s="31" t="s">
        <v>85</v>
      </c>
      <c r="B16" s="2"/>
      <c r="C16" s="13" t="s">
        <v>81</v>
      </c>
      <c r="D16" s="2">
        <v>107</v>
      </c>
      <c r="E16" s="3">
        <v>1</v>
      </c>
      <c r="F16" s="3">
        <v>1038</v>
      </c>
      <c r="G16" s="3">
        <f>F16*E16</f>
        <v>1038</v>
      </c>
      <c r="H16" s="3">
        <f>G16*1.15</f>
        <v>1193.6999999999998</v>
      </c>
      <c r="I16" s="12"/>
      <c r="J16" s="3">
        <f aca="true" t="shared" si="4" ref="J16:J44">I16-H16</f>
        <v>-1193.6999999999998</v>
      </c>
      <c r="K16" s="13"/>
      <c r="L16" s="3"/>
      <c r="M16" s="18"/>
      <c r="N16" s="3"/>
      <c r="O16" s="3"/>
    </row>
    <row r="17" spans="1:15" ht="15">
      <c r="A17" s="22" t="s">
        <v>52</v>
      </c>
      <c r="B17" s="2"/>
      <c r="C17" s="13"/>
      <c r="D17" s="2">
        <v>126</v>
      </c>
      <c r="E17" s="3">
        <v>1</v>
      </c>
      <c r="F17" s="3">
        <v>910</v>
      </c>
      <c r="G17" s="3">
        <f>F17*E17</f>
        <v>910</v>
      </c>
      <c r="H17" s="3">
        <f>G17*1.15</f>
        <v>1046.5</v>
      </c>
      <c r="I17" s="12">
        <v>1300</v>
      </c>
      <c r="J17" s="3">
        <f t="shared" si="4"/>
        <v>253.5</v>
      </c>
      <c r="K17" s="13">
        <v>250</v>
      </c>
      <c r="L17" s="3"/>
      <c r="M17" s="18">
        <v>1</v>
      </c>
      <c r="N17" s="3">
        <v>1</v>
      </c>
      <c r="O17" s="3"/>
    </row>
    <row r="18" spans="1:15" ht="15">
      <c r="A18" s="22" t="s">
        <v>53</v>
      </c>
      <c r="B18" s="2"/>
      <c r="C18" s="13"/>
      <c r="D18" s="2">
        <v>15</v>
      </c>
      <c r="E18" s="3">
        <v>1</v>
      </c>
      <c r="F18" s="3">
        <v>728</v>
      </c>
      <c r="G18" s="3">
        <f aca="true" t="shared" si="5" ref="G18:G39">F18*E18</f>
        <v>728</v>
      </c>
      <c r="H18" s="3">
        <f aca="true" t="shared" si="6" ref="H18:H39">G18*1.15</f>
        <v>837.1999999999999</v>
      </c>
      <c r="I18" s="12"/>
      <c r="J18" s="3">
        <f t="shared" si="4"/>
        <v>-837.1999999999999</v>
      </c>
      <c r="K18" s="13"/>
      <c r="L18" s="3"/>
      <c r="M18" s="18">
        <v>1</v>
      </c>
      <c r="N18" s="3"/>
      <c r="O18" s="3"/>
    </row>
    <row r="19" spans="1:15" ht="15">
      <c r="A19" s="22" t="s">
        <v>53</v>
      </c>
      <c r="B19" s="2"/>
      <c r="C19" s="13" t="s">
        <v>79</v>
      </c>
      <c r="D19" s="2">
        <v>19</v>
      </c>
      <c r="E19" s="3"/>
      <c r="F19" s="3"/>
      <c r="G19" s="3">
        <f t="shared" si="5"/>
        <v>0</v>
      </c>
      <c r="H19" s="3">
        <f t="shared" si="6"/>
        <v>0</v>
      </c>
      <c r="I19" s="12"/>
      <c r="J19" s="3">
        <f t="shared" si="4"/>
        <v>0</v>
      </c>
      <c r="K19" s="13"/>
      <c r="L19" s="3"/>
      <c r="M19" s="18"/>
      <c r="N19" s="3"/>
      <c r="O19" s="3"/>
    </row>
    <row r="20" spans="1:15" ht="45">
      <c r="A20" s="22" t="s">
        <v>53</v>
      </c>
      <c r="B20" s="2"/>
      <c r="C20" s="13" t="s">
        <v>80</v>
      </c>
      <c r="D20" s="2">
        <v>126</v>
      </c>
      <c r="E20" s="3">
        <v>1</v>
      </c>
      <c r="F20" s="3">
        <v>910</v>
      </c>
      <c r="G20" s="3">
        <f t="shared" si="5"/>
        <v>910</v>
      </c>
      <c r="H20" s="3">
        <f t="shared" si="6"/>
        <v>1046.5</v>
      </c>
      <c r="I20" s="12"/>
      <c r="J20" s="3">
        <f t="shared" si="4"/>
        <v>-1046.5</v>
      </c>
      <c r="K20" s="13"/>
      <c r="L20" s="3"/>
      <c r="M20" s="18">
        <v>1</v>
      </c>
      <c r="N20" s="3"/>
      <c r="O20" s="3"/>
    </row>
    <row r="21" spans="1:15" ht="30">
      <c r="A21" s="22" t="s">
        <v>53</v>
      </c>
      <c r="B21" s="2" t="s">
        <v>54</v>
      </c>
      <c r="C21" s="13" t="s">
        <v>78</v>
      </c>
      <c r="D21" s="2">
        <v>13</v>
      </c>
      <c r="E21" s="3">
        <v>1</v>
      </c>
      <c r="F21" s="3">
        <v>980</v>
      </c>
      <c r="G21" s="3">
        <f t="shared" si="5"/>
        <v>980</v>
      </c>
      <c r="H21" s="3">
        <f t="shared" si="6"/>
        <v>1127</v>
      </c>
      <c r="I21" s="12"/>
      <c r="J21" s="3">
        <f t="shared" si="4"/>
        <v>-1127</v>
      </c>
      <c r="K21" s="13"/>
      <c r="L21" s="3"/>
      <c r="M21" s="18"/>
      <c r="N21" s="3"/>
      <c r="O21" s="3"/>
    </row>
    <row r="22" spans="1:15" ht="30">
      <c r="A22" s="22" t="s">
        <v>53</v>
      </c>
      <c r="B22" s="2" t="s">
        <v>46</v>
      </c>
      <c r="C22" s="13" t="s">
        <v>86</v>
      </c>
      <c r="D22" s="2" t="s">
        <v>55</v>
      </c>
      <c r="E22" s="3">
        <v>2</v>
      </c>
      <c r="F22" s="3"/>
      <c r="G22" s="3">
        <f t="shared" si="5"/>
        <v>0</v>
      </c>
      <c r="H22" s="3">
        <f t="shared" si="6"/>
        <v>0</v>
      </c>
      <c r="I22" s="12"/>
      <c r="J22" s="3">
        <f t="shared" si="4"/>
        <v>0</v>
      </c>
      <c r="K22" s="13"/>
      <c r="L22" s="3"/>
      <c r="M22" s="18"/>
      <c r="N22" s="3"/>
      <c r="O22" s="3"/>
    </row>
    <row r="23" spans="1:15" ht="15">
      <c r="A23" s="22" t="s">
        <v>53</v>
      </c>
      <c r="B23" s="2" t="s">
        <v>46</v>
      </c>
      <c r="C23" s="13" t="s">
        <v>79</v>
      </c>
      <c r="D23" s="2" t="s">
        <v>47</v>
      </c>
      <c r="E23" s="3">
        <v>2</v>
      </c>
      <c r="F23" s="3"/>
      <c r="G23" s="3">
        <f t="shared" si="5"/>
        <v>0</v>
      </c>
      <c r="H23" s="3">
        <f t="shared" si="6"/>
        <v>0</v>
      </c>
      <c r="I23" s="12"/>
      <c r="J23" s="3">
        <f t="shared" si="4"/>
        <v>0</v>
      </c>
      <c r="K23" s="13"/>
      <c r="L23" s="3"/>
      <c r="M23" s="18"/>
      <c r="N23" s="3"/>
      <c r="O23" s="3"/>
    </row>
    <row r="24" spans="1:15" ht="30">
      <c r="A24" s="16" t="s">
        <v>49</v>
      </c>
      <c r="B24" s="2" t="s">
        <v>56</v>
      </c>
      <c r="C24" s="13" t="s">
        <v>78</v>
      </c>
      <c r="D24" s="2" t="s">
        <v>24</v>
      </c>
      <c r="E24" s="3">
        <v>1</v>
      </c>
      <c r="F24" s="3">
        <v>980</v>
      </c>
      <c r="G24" s="3">
        <f t="shared" si="5"/>
        <v>980</v>
      </c>
      <c r="H24" s="3">
        <f t="shared" si="6"/>
        <v>1127</v>
      </c>
      <c r="I24" s="12"/>
      <c r="J24" s="3">
        <f t="shared" si="4"/>
        <v>-1127</v>
      </c>
      <c r="K24" s="13"/>
      <c r="L24" s="3"/>
      <c r="M24" s="18"/>
      <c r="N24" s="3"/>
      <c r="O24" s="3"/>
    </row>
    <row r="25" spans="1:15" ht="15">
      <c r="A25" s="16" t="s">
        <v>57</v>
      </c>
      <c r="B25" s="2" t="s">
        <v>22</v>
      </c>
      <c r="C25" s="13"/>
      <c r="D25" s="2" t="s">
        <v>27</v>
      </c>
      <c r="E25" s="3">
        <v>10</v>
      </c>
      <c r="F25" s="3">
        <v>47</v>
      </c>
      <c r="G25" s="3">
        <f t="shared" si="5"/>
        <v>470</v>
      </c>
      <c r="H25" s="3">
        <f t="shared" si="6"/>
        <v>540.5</v>
      </c>
      <c r="I25" s="12"/>
      <c r="J25" s="3">
        <f t="shared" si="4"/>
        <v>-540.5</v>
      </c>
      <c r="K25" s="13"/>
      <c r="L25" s="3"/>
      <c r="M25" s="18"/>
      <c r="N25" s="3"/>
      <c r="O25" s="3"/>
    </row>
    <row r="26" spans="1:15" ht="30">
      <c r="A26" s="16" t="s">
        <v>58</v>
      </c>
      <c r="B26" s="2" t="s">
        <v>23</v>
      </c>
      <c r="C26" s="13" t="s">
        <v>83</v>
      </c>
      <c r="D26" s="2">
        <v>279</v>
      </c>
      <c r="E26" s="3">
        <v>1</v>
      </c>
      <c r="F26" s="3"/>
      <c r="G26" s="3">
        <f t="shared" si="5"/>
        <v>0</v>
      </c>
      <c r="H26" s="3">
        <f t="shared" si="6"/>
        <v>0</v>
      </c>
      <c r="I26" s="12"/>
      <c r="J26" s="3">
        <f t="shared" si="4"/>
        <v>0</v>
      </c>
      <c r="K26" s="13"/>
      <c r="L26" s="3"/>
      <c r="M26" s="18"/>
      <c r="N26" s="3"/>
      <c r="O26" s="3"/>
    </row>
    <row r="27" spans="1:15" ht="15">
      <c r="A27" s="23" t="s">
        <v>59</v>
      </c>
      <c r="B27" s="2" t="s">
        <v>36</v>
      </c>
      <c r="C27" s="13"/>
      <c r="D27" s="2">
        <v>4</v>
      </c>
      <c r="E27" s="3">
        <v>1</v>
      </c>
      <c r="F27" s="3">
        <v>728</v>
      </c>
      <c r="G27" s="3">
        <f t="shared" si="5"/>
        <v>728</v>
      </c>
      <c r="H27" s="3">
        <f t="shared" si="6"/>
        <v>837.1999999999999</v>
      </c>
      <c r="I27" s="12"/>
      <c r="J27" s="3">
        <f t="shared" si="4"/>
        <v>-837.1999999999999</v>
      </c>
      <c r="K27" s="13"/>
      <c r="L27" s="3"/>
      <c r="M27" s="18"/>
      <c r="N27" s="3"/>
      <c r="O27" s="3"/>
    </row>
    <row r="28" spans="1:15" ht="15">
      <c r="A28" s="23" t="s">
        <v>60</v>
      </c>
      <c r="B28" s="2" t="s">
        <v>15</v>
      </c>
      <c r="C28" s="13"/>
      <c r="D28" s="2">
        <v>156</v>
      </c>
      <c r="E28" s="3">
        <v>1</v>
      </c>
      <c r="F28" s="3">
        <v>980</v>
      </c>
      <c r="G28" s="3">
        <f t="shared" si="5"/>
        <v>980</v>
      </c>
      <c r="H28" s="3">
        <f t="shared" si="6"/>
        <v>1127</v>
      </c>
      <c r="I28" s="12"/>
      <c r="J28" s="3">
        <f t="shared" si="4"/>
        <v>-1127</v>
      </c>
      <c r="K28" s="13"/>
      <c r="L28" s="3"/>
      <c r="M28" s="18">
        <v>1</v>
      </c>
      <c r="N28" s="3"/>
      <c r="O28" s="3"/>
    </row>
    <row r="29" spans="1:15" ht="15">
      <c r="A29" s="16" t="s">
        <v>62</v>
      </c>
      <c r="B29" s="2"/>
      <c r="C29" s="13"/>
      <c r="D29" s="2">
        <v>14</v>
      </c>
      <c r="E29" s="3">
        <v>1</v>
      </c>
      <c r="F29" s="3">
        <v>728</v>
      </c>
      <c r="G29" s="3">
        <f t="shared" si="5"/>
        <v>728</v>
      </c>
      <c r="H29" s="3">
        <f t="shared" si="6"/>
        <v>837.1999999999999</v>
      </c>
      <c r="I29" s="12"/>
      <c r="J29" s="3">
        <f t="shared" si="4"/>
        <v>-837.1999999999999</v>
      </c>
      <c r="K29" s="13"/>
      <c r="L29" s="3"/>
      <c r="M29" s="18">
        <v>1</v>
      </c>
      <c r="N29" s="3"/>
      <c r="O29" s="3"/>
    </row>
    <row r="30" spans="1:15" ht="15">
      <c r="A30" s="16" t="s">
        <v>61</v>
      </c>
      <c r="B30" s="2" t="s">
        <v>22</v>
      </c>
      <c r="C30" s="13"/>
      <c r="D30" s="2" t="s">
        <v>33</v>
      </c>
      <c r="E30" s="3">
        <v>10</v>
      </c>
      <c r="F30" s="3">
        <v>47</v>
      </c>
      <c r="G30" s="3">
        <f t="shared" si="5"/>
        <v>470</v>
      </c>
      <c r="H30" s="3">
        <f t="shared" si="6"/>
        <v>540.5</v>
      </c>
      <c r="I30" s="12"/>
      <c r="J30" s="3">
        <f t="shared" si="4"/>
        <v>-540.5</v>
      </c>
      <c r="K30" s="13"/>
      <c r="L30" s="3"/>
      <c r="M30" s="18"/>
      <c r="N30" s="3"/>
      <c r="O30" s="3"/>
    </row>
    <row r="31" spans="1:15" ht="15">
      <c r="A31" s="16" t="s">
        <v>61</v>
      </c>
      <c r="B31" s="2" t="s">
        <v>34</v>
      </c>
      <c r="C31" s="13"/>
      <c r="D31" s="2"/>
      <c r="E31" s="3">
        <v>10</v>
      </c>
      <c r="F31" s="3">
        <v>12</v>
      </c>
      <c r="G31" s="3">
        <f t="shared" si="5"/>
        <v>120</v>
      </c>
      <c r="H31" s="3">
        <f t="shared" si="6"/>
        <v>138</v>
      </c>
      <c r="I31" s="12"/>
      <c r="J31" s="3">
        <f t="shared" si="4"/>
        <v>-138</v>
      </c>
      <c r="K31" s="13"/>
      <c r="L31" s="3"/>
      <c r="M31" s="18">
        <v>1</v>
      </c>
      <c r="N31" s="3"/>
      <c r="O31" s="3"/>
    </row>
    <row r="32" spans="1:15" ht="45">
      <c r="A32" s="16" t="s">
        <v>61</v>
      </c>
      <c r="B32" s="2"/>
      <c r="C32" s="13" t="s">
        <v>77</v>
      </c>
      <c r="D32" s="2">
        <v>107</v>
      </c>
      <c r="E32" s="3">
        <v>1</v>
      </c>
      <c r="F32" s="3"/>
      <c r="G32" s="3">
        <f t="shared" si="5"/>
        <v>0</v>
      </c>
      <c r="H32" s="3">
        <f t="shared" si="6"/>
        <v>0</v>
      </c>
      <c r="I32" s="12"/>
      <c r="J32" s="3">
        <f t="shared" si="4"/>
        <v>0</v>
      </c>
      <c r="K32" s="13"/>
      <c r="L32" s="3"/>
      <c r="M32" s="18"/>
      <c r="N32" s="3"/>
      <c r="O32" s="3"/>
    </row>
    <row r="33" spans="1:15" ht="15">
      <c r="A33" s="16" t="s">
        <v>63</v>
      </c>
      <c r="B33" s="2" t="s">
        <v>65</v>
      </c>
      <c r="C33" s="13" t="s">
        <v>79</v>
      </c>
      <c r="D33" s="2" t="s">
        <v>35</v>
      </c>
      <c r="E33" s="3">
        <v>2</v>
      </c>
      <c r="F33" s="3"/>
      <c r="G33" s="3">
        <f t="shared" si="5"/>
        <v>0</v>
      </c>
      <c r="H33" s="3">
        <f t="shared" si="6"/>
        <v>0</v>
      </c>
      <c r="I33" s="12"/>
      <c r="J33" s="3">
        <f t="shared" si="4"/>
        <v>0</v>
      </c>
      <c r="K33" s="13"/>
      <c r="L33" s="3"/>
      <c r="M33" s="18"/>
      <c r="N33" s="3"/>
      <c r="O33" s="3"/>
    </row>
    <row r="34" spans="1:15" ht="30">
      <c r="A34" s="16" t="s">
        <v>25</v>
      </c>
      <c r="B34" s="2" t="s">
        <v>23</v>
      </c>
      <c r="C34" s="13"/>
      <c r="D34" s="2">
        <v>2</v>
      </c>
      <c r="E34" s="3">
        <v>2</v>
      </c>
      <c r="F34" s="3">
        <v>1001</v>
      </c>
      <c r="G34" s="3">
        <f t="shared" si="5"/>
        <v>2002</v>
      </c>
      <c r="H34" s="3">
        <f t="shared" si="6"/>
        <v>2302.2999999999997</v>
      </c>
      <c r="I34" s="12"/>
      <c r="J34" s="3">
        <f t="shared" si="4"/>
        <v>-2302.2999999999997</v>
      </c>
      <c r="K34" s="13">
        <v>550</v>
      </c>
      <c r="L34" s="3">
        <f>J34-K34</f>
        <v>-2852.2999999999997</v>
      </c>
      <c r="M34" s="18"/>
      <c r="N34" s="3"/>
      <c r="O34" s="3"/>
    </row>
    <row r="35" spans="1:15" ht="27.75" customHeight="1">
      <c r="A35" s="20" t="s">
        <v>64</v>
      </c>
      <c r="B35" s="2" t="s">
        <v>17</v>
      </c>
      <c r="C35" s="13" t="s">
        <v>76</v>
      </c>
      <c r="D35" s="2">
        <v>107</v>
      </c>
      <c r="E35" s="3">
        <v>1</v>
      </c>
      <c r="F35" s="3"/>
      <c r="G35" s="3">
        <f t="shared" si="5"/>
        <v>0</v>
      </c>
      <c r="H35" s="3">
        <f t="shared" si="6"/>
        <v>0</v>
      </c>
      <c r="I35" s="12"/>
      <c r="J35" s="3">
        <f t="shared" si="4"/>
        <v>0</v>
      </c>
      <c r="K35" s="13"/>
      <c r="L35" s="3"/>
      <c r="M35" s="18"/>
      <c r="N35" s="3"/>
      <c r="O35" s="3"/>
    </row>
    <row r="36" spans="1:15" ht="15">
      <c r="A36" s="16" t="s">
        <v>66</v>
      </c>
      <c r="B36" s="2"/>
      <c r="C36" s="13"/>
      <c r="D36" s="2">
        <v>123</v>
      </c>
      <c r="E36" s="3">
        <v>2</v>
      </c>
      <c r="F36" s="3">
        <v>910</v>
      </c>
      <c r="G36" s="3">
        <f>F36*E36</f>
        <v>1820</v>
      </c>
      <c r="H36" s="3">
        <f t="shared" si="6"/>
        <v>2093</v>
      </c>
      <c r="I36" s="12"/>
      <c r="J36" s="3">
        <f t="shared" si="4"/>
        <v>-2093</v>
      </c>
      <c r="K36" s="13">
        <v>500</v>
      </c>
      <c r="L36" s="3">
        <f>J36-K36</f>
        <v>-2593</v>
      </c>
      <c r="M36" s="18">
        <v>1</v>
      </c>
      <c r="N36" s="3"/>
      <c r="O36" s="3"/>
    </row>
    <row r="37" spans="1:15" ht="15">
      <c r="A37" s="16" t="s">
        <v>66</v>
      </c>
      <c r="B37" s="2"/>
      <c r="C37" s="13"/>
      <c r="D37" s="2">
        <v>13</v>
      </c>
      <c r="E37" s="3">
        <v>1</v>
      </c>
      <c r="F37" s="3">
        <v>728</v>
      </c>
      <c r="G37" s="3">
        <f t="shared" si="5"/>
        <v>728</v>
      </c>
      <c r="H37" s="3">
        <f t="shared" si="6"/>
        <v>837.1999999999999</v>
      </c>
      <c r="I37" s="12"/>
      <c r="J37" s="3">
        <f t="shared" si="4"/>
        <v>-837.1999999999999</v>
      </c>
      <c r="K37" s="13">
        <v>250</v>
      </c>
      <c r="L37" s="3">
        <f>J37-K37</f>
        <v>-1087.1999999999998</v>
      </c>
      <c r="M37" s="18">
        <v>1</v>
      </c>
      <c r="N37" s="3"/>
      <c r="O37" s="3"/>
    </row>
    <row r="38" spans="1:15" ht="15">
      <c r="A38" s="16" t="s">
        <v>67</v>
      </c>
      <c r="B38" s="2" t="s">
        <v>12</v>
      </c>
      <c r="C38" s="13"/>
      <c r="D38" s="2" t="s">
        <v>28</v>
      </c>
      <c r="E38" s="3">
        <v>1</v>
      </c>
      <c r="F38" s="3">
        <v>852</v>
      </c>
      <c r="G38" s="3">
        <f t="shared" si="5"/>
        <v>852</v>
      </c>
      <c r="H38" s="3">
        <f t="shared" si="6"/>
        <v>979.8</v>
      </c>
      <c r="I38" s="12"/>
      <c r="J38" s="3">
        <f t="shared" si="4"/>
        <v>-979.8</v>
      </c>
      <c r="K38" s="13"/>
      <c r="L38" s="3"/>
      <c r="M38" s="18">
        <v>1</v>
      </c>
      <c r="N38" s="3"/>
      <c r="O38" s="3"/>
    </row>
    <row r="39" spans="1:15" ht="15">
      <c r="A39" s="16" t="s">
        <v>68</v>
      </c>
      <c r="B39" s="2" t="s">
        <v>26</v>
      </c>
      <c r="C39" s="13"/>
      <c r="D39" s="2">
        <v>14</v>
      </c>
      <c r="E39" s="3">
        <v>0.5</v>
      </c>
      <c r="F39" s="3">
        <v>728</v>
      </c>
      <c r="G39" s="3">
        <f t="shared" si="5"/>
        <v>364</v>
      </c>
      <c r="H39" s="3">
        <f t="shared" si="6"/>
        <v>418.59999999999997</v>
      </c>
      <c r="I39" s="12"/>
      <c r="J39" s="3">
        <f t="shared" si="4"/>
        <v>-418.59999999999997</v>
      </c>
      <c r="K39" s="13">
        <v>190</v>
      </c>
      <c r="L39" s="3">
        <f>J39-K39</f>
        <v>-608.5999999999999</v>
      </c>
      <c r="M39" s="18" t="s">
        <v>74</v>
      </c>
      <c r="N39" s="3"/>
      <c r="O39" s="3"/>
    </row>
    <row r="40" spans="1:15" ht="15">
      <c r="A40" s="16" t="s">
        <v>69</v>
      </c>
      <c r="B40" s="2" t="s">
        <v>15</v>
      </c>
      <c r="C40" s="13"/>
      <c r="D40" s="2">
        <v>156</v>
      </c>
      <c r="E40" s="3">
        <v>1</v>
      </c>
      <c r="F40" s="3">
        <v>980</v>
      </c>
      <c r="G40" s="3">
        <f>F40*E40</f>
        <v>980</v>
      </c>
      <c r="H40" s="3">
        <f>G40*1.15</f>
        <v>1127</v>
      </c>
      <c r="I40" s="12"/>
      <c r="J40" s="3">
        <f t="shared" si="4"/>
        <v>-1127</v>
      </c>
      <c r="K40" s="13"/>
      <c r="L40" s="3"/>
      <c r="M40" s="18" t="s">
        <v>74</v>
      </c>
      <c r="N40" s="3"/>
      <c r="O40" s="3"/>
    </row>
    <row r="41" spans="1:15" ht="30">
      <c r="A41" s="16" t="s">
        <v>70</v>
      </c>
      <c r="B41" s="2" t="s">
        <v>22</v>
      </c>
      <c r="C41" s="13"/>
      <c r="D41" s="2" t="s">
        <v>71</v>
      </c>
      <c r="E41" s="3">
        <v>10</v>
      </c>
      <c r="F41" s="3">
        <v>47</v>
      </c>
      <c r="G41" s="3">
        <f>F41*E41</f>
        <v>470</v>
      </c>
      <c r="H41" s="3">
        <f>G41*1.15</f>
        <v>540.5</v>
      </c>
      <c r="I41" s="12"/>
      <c r="J41" s="3">
        <f t="shared" si="4"/>
        <v>-540.5</v>
      </c>
      <c r="K41" s="13">
        <f>140*10</f>
        <v>1400</v>
      </c>
      <c r="L41" s="3">
        <f>J41-K41</f>
        <v>-1940.5</v>
      </c>
      <c r="M41" s="18"/>
      <c r="N41" s="3"/>
      <c r="O41" s="3"/>
    </row>
    <row r="42" spans="1:15" ht="15">
      <c r="A42" s="16" t="s">
        <v>72</v>
      </c>
      <c r="B42" s="2"/>
      <c r="C42" s="13"/>
      <c r="D42" s="2">
        <v>1</v>
      </c>
      <c r="E42" s="3">
        <v>1</v>
      </c>
      <c r="F42" s="3">
        <v>728</v>
      </c>
      <c r="G42" s="3">
        <f>F42*E42</f>
        <v>728</v>
      </c>
      <c r="H42" s="3">
        <f>G42*1.15</f>
        <v>837.1999999999999</v>
      </c>
      <c r="I42" s="12"/>
      <c r="J42" s="3">
        <f t="shared" si="4"/>
        <v>-837.1999999999999</v>
      </c>
      <c r="K42" s="13"/>
      <c r="L42" s="3"/>
      <c r="M42" s="18"/>
      <c r="N42" s="3"/>
      <c r="O42" s="3"/>
    </row>
    <row r="43" spans="1:15" ht="55.5" customHeight="1">
      <c r="A43" s="16" t="s">
        <v>73</v>
      </c>
      <c r="B43" s="2"/>
      <c r="C43" s="13" t="s">
        <v>84</v>
      </c>
      <c r="D43" s="2">
        <v>103</v>
      </c>
      <c r="E43" s="3">
        <v>1</v>
      </c>
      <c r="F43" s="3"/>
      <c r="G43" s="3">
        <f>F43*E43</f>
        <v>0</v>
      </c>
      <c r="H43" s="3">
        <f>G43*1.15</f>
        <v>0</v>
      </c>
      <c r="I43" s="12"/>
      <c r="J43" s="3">
        <f t="shared" si="4"/>
        <v>0</v>
      </c>
      <c r="K43" s="13"/>
      <c r="L43" s="3"/>
      <c r="M43" s="18">
        <v>1</v>
      </c>
      <c r="N43" s="3"/>
      <c r="O43" s="3"/>
    </row>
    <row r="44" spans="1:15" ht="26.25">
      <c r="A44" s="16" t="s">
        <v>75</v>
      </c>
      <c r="B44" s="2"/>
      <c r="C44" s="13"/>
      <c r="D44" s="2">
        <v>7</v>
      </c>
      <c r="E44" s="3">
        <v>1</v>
      </c>
      <c r="F44" s="3">
        <v>728</v>
      </c>
      <c r="G44" s="3">
        <f>F44*E44</f>
        <v>728</v>
      </c>
      <c r="H44" s="3">
        <f>G44*1.15</f>
        <v>837.1999999999999</v>
      </c>
      <c r="I44" s="12"/>
      <c r="J44" s="3">
        <f t="shared" si="4"/>
        <v>-837.1999999999999</v>
      </c>
      <c r="K44" s="13">
        <v>250</v>
      </c>
      <c r="L44" s="3">
        <f>J44-K44</f>
        <v>-1087.1999999999998</v>
      </c>
      <c r="M44" s="18"/>
      <c r="N44" s="3"/>
      <c r="O44" s="3"/>
    </row>
    <row r="45" spans="1:15" ht="15">
      <c r="A45" s="16"/>
      <c r="B45" s="2"/>
      <c r="C45" s="13"/>
      <c r="D45" s="2"/>
      <c r="E45" s="3"/>
      <c r="F45" s="3"/>
      <c r="G45" s="3"/>
      <c r="H45" s="3"/>
      <c r="I45" s="12"/>
      <c r="J45" s="3"/>
      <c r="K45" s="13"/>
      <c r="L45" s="3"/>
      <c r="M45" s="18"/>
      <c r="N45" s="3"/>
      <c r="O45" s="3"/>
    </row>
    <row r="46" spans="1:15" ht="15">
      <c r="A46" s="16"/>
      <c r="B46" s="2"/>
      <c r="C46" s="13"/>
      <c r="D46" s="2"/>
      <c r="E46" s="3"/>
      <c r="F46" s="3"/>
      <c r="G46" s="3"/>
      <c r="H46" s="3"/>
      <c r="I46" s="12"/>
      <c r="J46" s="3"/>
      <c r="K46" s="13"/>
      <c r="L46" s="3"/>
      <c r="M46" s="18"/>
      <c r="N46" s="3"/>
      <c r="O46" s="3"/>
    </row>
    <row r="47" spans="1:15" ht="15">
      <c r="A47" s="16"/>
      <c r="B47" s="2"/>
      <c r="C47" s="13"/>
      <c r="D47" s="2"/>
      <c r="E47" s="3"/>
      <c r="F47" s="3"/>
      <c r="G47" s="3"/>
      <c r="H47" s="3"/>
      <c r="I47" s="12"/>
      <c r="J47" s="3"/>
      <c r="K47" s="13"/>
      <c r="L47" s="3"/>
      <c r="M47" s="18"/>
      <c r="N47" s="3"/>
      <c r="O47" s="3"/>
    </row>
    <row r="48" spans="1:15" ht="15">
      <c r="A48" s="16"/>
      <c r="B48" s="2"/>
      <c r="C48" s="13"/>
      <c r="D48" s="2"/>
      <c r="E48" s="3"/>
      <c r="F48" s="3"/>
      <c r="G48" s="3"/>
      <c r="H48" s="3"/>
      <c r="I48" s="12"/>
      <c r="J48" s="3"/>
      <c r="K48" s="13"/>
      <c r="L48" s="3"/>
      <c r="M48" s="18"/>
      <c r="N48" s="3"/>
      <c r="O48" s="3"/>
    </row>
    <row r="49" spans="1:15" ht="15">
      <c r="A49" s="16"/>
      <c r="B49" s="2"/>
      <c r="C49" s="13"/>
      <c r="D49" s="2"/>
      <c r="E49" s="3"/>
      <c r="F49" s="3"/>
      <c r="G49" s="3"/>
      <c r="H49" s="3"/>
      <c r="I49" s="12"/>
      <c r="J49" s="3"/>
      <c r="K49" s="13"/>
      <c r="L49" s="3"/>
      <c r="M49" s="18"/>
      <c r="N49" s="3"/>
      <c r="O49" s="3"/>
    </row>
    <row r="50" spans="1:15" ht="15">
      <c r="A50" s="16"/>
      <c r="B50" s="2"/>
      <c r="C50" s="13"/>
      <c r="D50" s="2"/>
      <c r="E50" s="3"/>
      <c r="F50" s="3"/>
      <c r="G50" s="3"/>
      <c r="H50" s="3"/>
      <c r="I50" s="12"/>
      <c r="J50" s="3"/>
      <c r="K50" s="13"/>
      <c r="L50" s="3"/>
      <c r="M50" s="18"/>
      <c r="N50" s="3"/>
      <c r="O50" s="3"/>
    </row>
    <row r="51" spans="1:15" ht="15">
      <c r="A51" s="16"/>
      <c r="B51" s="2"/>
      <c r="C51" s="13"/>
      <c r="D51" s="2"/>
      <c r="E51" s="3"/>
      <c r="F51" s="3"/>
      <c r="G51" s="3"/>
      <c r="H51" s="3"/>
      <c r="I51" s="12"/>
      <c r="J51" s="3"/>
      <c r="K51" s="13"/>
      <c r="L51" s="3"/>
      <c r="M51" s="18"/>
      <c r="N51" s="3"/>
      <c r="O51" s="3"/>
    </row>
    <row r="52" spans="1:15" ht="15">
      <c r="A52" s="16"/>
      <c r="B52" s="2"/>
      <c r="C52" s="13"/>
      <c r="D52" s="2"/>
      <c r="E52" s="3"/>
      <c r="F52" s="3"/>
      <c r="G52" s="3"/>
      <c r="H52" s="3"/>
      <c r="I52" s="12"/>
      <c r="J52" s="3"/>
      <c r="K52" s="13"/>
      <c r="L52" s="3"/>
      <c r="M52" s="18"/>
      <c r="N52" s="3"/>
      <c r="O52" s="3"/>
    </row>
    <row r="53" spans="1:15" ht="15">
      <c r="A53" s="16"/>
      <c r="B53" s="2"/>
      <c r="C53" s="13"/>
      <c r="D53" s="2"/>
      <c r="E53" s="3"/>
      <c r="F53" s="3"/>
      <c r="G53" s="3"/>
      <c r="H53" s="3"/>
      <c r="I53" s="12"/>
      <c r="J53" s="3"/>
      <c r="K53" s="13"/>
      <c r="L53" s="3"/>
      <c r="M53" s="18"/>
      <c r="N53" s="3"/>
      <c r="O53" s="3"/>
    </row>
    <row r="54" spans="1:15" ht="15">
      <c r="A54" s="16"/>
      <c r="B54" s="2"/>
      <c r="C54" s="13"/>
      <c r="D54" s="2"/>
      <c r="E54" s="3"/>
      <c r="F54" s="3"/>
      <c r="G54" s="3"/>
      <c r="H54" s="3"/>
      <c r="I54" s="12"/>
      <c r="J54" s="3"/>
      <c r="K54" s="13"/>
      <c r="L54" s="3"/>
      <c r="M54" s="18"/>
      <c r="N54" s="3"/>
      <c r="O54" s="3"/>
    </row>
    <row r="55" spans="1:15" ht="15">
      <c r="A55" s="16"/>
      <c r="B55" s="2"/>
      <c r="C55" s="13"/>
      <c r="D55" s="2"/>
      <c r="E55" s="3"/>
      <c r="F55" s="3"/>
      <c r="G55" s="3"/>
      <c r="H55" s="3"/>
      <c r="I55" s="12"/>
      <c r="J55" s="3"/>
      <c r="K55" s="13"/>
      <c r="L55" s="3"/>
      <c r="M55" s="18"/>
      <c r="N55" s="3"/>
      <c r="O55" s="3"/>
    </row>
  </sheetData>
  <sheetProtection/>
  <autoFilter ref="A1:O44">
    <sortState ref="A2:O55">
      <sortCondition sortBy="value" ref="A2:A55"/>
    </sortState>
  </autoFilter>
  <hyperlinks>
    <hyperlink ref="A27"/>
    <hyperlink ref="A28"/>
    <hyperlink ref="A35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2011-12-25T07:22:49Z</cp:lastPrinted>
  <dcterms:created xsi:type="dcterms:W3CDTF">2010-11-24T18:46:05Z</dcterms:created>
  <dcterms:modified xsi:type="dcterms:W3CDTF">2012-04-13T17:53:06Z</dcterms:modified>
  <cp:category/>
  <cp:version/>
  <cp:contentType/>
  <cp:contentStatus/>
</cp:coreProperties>
</file>