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<sst xmlns="http://schemas.openxmlformats.org/spreadsheetml/2006/main" count="958" uniqueCount="396">
  <si>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</si>
  <si>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</si>
  <si>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</si>
  <si>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</si>
  <si>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</si>
  <si>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</si>
  <si>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</si>
  <si>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</t>
  </si>
  <si>
    <t>Мама Алёнушки</t>
  </si>
  <si>
    <t>DRS110101 Платье р-р 4/6</t>
  </si>
  <si>
    <t>DRS110101 Платье р-р 7/8</t>
  </si>
  <si>
    <t>DRS110101 Платье р-р 9/10</t>
  </si>
  <si>
    <t>DRS110101 Платье 11/12</t>
  </si>
  <si>
    <t>DRS110301 Платье 4/6</t>
  </si>
  <si>
    <t>Светка конфетка</t>
  </si>
  <si>
    <t>DRS110301 Платье 7/8</t>
  </si>
  <si>
    <t>DRS110301 Платье 9/10</t>
  </si>
  <si>
    <t>DRS110301 Платье 11/12</t>
  </si>
  <si>
    <t>DRS110201 Платье 4/6</t>
  </si>
  <si>
    <t>DRS110201 Платье 7/8</t>
  </si>
  <si>
    <t>Mega DeGa</t>
  </si>
  <si>
    <t>DRS110201 Платье 9/10</t>
  </si>
  <si>
    <t>**Lada**</t>
  </si>
  <si>
    <t>TTS110103 Топ, Winx Club 4/6</t>
  </si>
  <si>
    <t>Оксана Шаноева (Р)</t>
  </si>
  <si>
    <t>TTS110103 Топ, Winx Club 7/8</t>
  </si>
  <si>
    <t>Оксана Шаноева (А)</t>
  </si>
  <si>
    <t>TTS110103 Топ, Winx Club 9/10</t>
  </si>
  <si>
    <t xml:space="preserve">Мария05 </t>
  </si>
  <si>
    <t>TTS110103 Топ, Winx Club 11/12</t>
  </si>
  <si>
    <t>TTS110102 Футболка с кор. Рук. 4/6</t>
  </si>
  <si>
    <t>TTS110102 Футболка с кор. Рук. 7/8</t>
  </si>
  <si>
    <t>TTS110102 Футболка с кор. Рук. 9/10</t>
  </si>
  <si>
    <t>TTS110102 Футболка с кор. Рук. 11/12</t>
  </si>
  <si>
    <t>Татьяна N</t>
  </si>
  <si>
    <t xml:space="preserve">Оксана Шаноева </t>
  </si>
  <si>
    <t>TTS110202 Футболка 9/10</t>
  </si>
  <si>
    <t>TTS110202 Футболка 11/12</t>
  </si>
  <si>
    <t>TTS110202 Футболка 7/8</t>
  </si>
  <si>
    <t>TTS110202 Футболка 4/6</t>
  </si>
  <si>
    <t>TTS110201 Майка 4/6</t>
  </si>
  <si>
    <t>TTS110201 Майка 7/8</t>
  </si>
  <si>
    <t>TTS110201 Майка 9/10</t>
  </si>
  <si>
    <t>TTS110101 Футболка  4/6</t>
  </si>
  <si>
    <t>TTS110101 Футболка  7/8</t>
  </si>
  <si>
    <t>TTS110101 Футболка  9/10</t>
  </si>
  <si>
    <t>OK!</t>
  </si>
  <si>
    <t>TTS110101 Футболка  11/12</t>
  </si>
  <si>
    <t>TTS110201 Майка 11/12</t>
  </si>
  <si>
    <t>TTS110203 Футболка 4/6</t>
  </si>
  <si>
    <t>TTS110203 Футболка 7/8</t>
  </si>
  <si>
    <t>TTS110203 Футболка 9/10</t>
  </si>
  <si>
    <t>NWS110101 Ночная сорочка 4/6</t>
  </si>
  <si>
    <t>NWS110101 Ночная сорочка 7/8</t>
  </si>
  <si>
    <t>NWS110101 Ночная сорочка 9/10</t>
  </si>
  <si>
    <t>NWS110101 Ночная сорочка 11/12</t>
  </si>
  <si>
    <t>UWS110401 Комплект майка + трусы 4/6</t>
  </si>
  <si>
    <t>UWS110401 Комплект майка + трусы 7/8</t>
  </si>
  <si>
    <t>UWS110401 Комплект майка + трусы 9/10</t>
  </si>
  <si>
    <t>UWS110401 Комплект майка + трусы 11/12</t>
  </si>
  <si>
    <t>Елена Найдина</t>
  </si>
  <si>
    <t>Татьяна Григ</t>
  </si>
  <si>
    <t xml:space="preserve">Оксаша81 </t>
  </si>
  <si>
    <t>UWS110402 Комплект майка + трусы 4/6</t>
  </si>
  <si>
    <t>UWS110402 Комплект майка + трусы 7/8</t>
  </si>
  <si>
    <t>UWS110402 Комплект майка + трусы 9/10</t>
  </si>
  <si>
    <t>olga06</t>
  </si>
  <si>
    <t>UWS110402 Комплект майка + трусы 11/12</t>
  </si>
  <si>
    <t>UWS110501 Комплект майка + трусы 4/6</t>
  </si>
  <si>
    <t>UWS110501 Комплект майка + трусыт 7/9</t>
  </si>
  <si>
    <t>UWS110501 Комплект майка + трусы 9/10</t>
  </si>
  <si>
    <t>UWS110501 Комплект майка + трусы 11/12</t>
  </si>
  <si>
    <t>UWS110301 Комплект: короткий топ + трусы 4/6</t>
  </si>
  <si>
    <t>UWS110301 Комплект: короткий топ + трусы 7/8</t>
  </si>
  <si>
    <t>UWS110301 Комплект: короткий топ + трусы 9/10</t>
  </si>
  <si>
    <t>UWS110301 Комплект: короткий топ + трусы 11/12</t>
  </si>
  <si>
    <t>UWS1101 Комплект трусы (3 шт в упаковке) 4/6</t>
  </si>
  <si>
    <t>UWS1101 Комплект трусы (3 шт в упаковке) 7/8</t>
  </si>
  <si>
    <t>UWS1101 Комплект трусы (3 шт в упаковке) 9/10</t>
  </si>
  <si>
    <t>UWS1101 Комплект трусы (3 шт в упаковке) 11/12</t>
  </si>
  <si>
    <t>UWS1102 Комплект трусы (2 шт на вешалке) 4/6</t>
  </si>
  <si>
    <t>UWS1102 Комплект трусы (2 шт на вешалке) 7/8</t>
  </si>
  <si>
    <t>UWS1102 Комплект трусы (2 шт на вешалке) 9/10</t>
  </si>
  <si>
    <t>UWS1102 Комплект трусы (2 шт на вешалке) 11/12</t>
  </si>
  <si>
    <r>
      <t>Shamochka</t>
    </r>
    <r>
      <rPr>
        <sz val="8"/>
        <color indexed="10"/>
        <rFont val="Arial"/>
        <family val="0"/>
      </rPr>
      <t xml:space="preserve"> </t>
    </r>
  </si>
  <si>
    <t>SCW100101 Носки 4/6</t>
  </si>
  <si>
    <t>SCW100101 Носки 7/8</t>
  </si>
  <si>
    <t>SCW100101 Носки 9/10</t>
  </si>
  <si>
    <t>SCW100101 Носки 11/12</t>
  </si>
  <si>
    <t xml:space="preserve">Blum37 </t>
  </si>
  <si>
    <t xml:space="preserve">инга81 </t>
  </si>
  <si>
    <t>SCW100102 Носки 4/6</t>
  </si>
  <si>
    <t>SCW100102 Носки 7/8</t>
  </si>
  <si>
    <t>SCW100102 Носки 9/10</t>
  </si>
  <si>
    <t>SCW100102 Носки 11/12</t>
  </si>
  <si>
    <t xml:space="preserve">Olesya 03 </t>
  </si>
  <si>
    <r>
      <t>Юляш_ка</t>
    </r>
    <r>
      <rPr>
        <sz val="8"/>
        <color indexed="10"/>
        <rFont val="Arial"/>
        <family val="0"/>
      </rPr>
      <t xml:space="preserve"> </t>
    </r>
  </si>
  <si>
    <t>SCW100103 Носки 4/6</t>
  </si>
  <si>
    <t>SCW100103 Носки 7/8</t>
  </si>
  <si>
    <t>SCW100103 Носки 9/10</t>
  </si>
  <si>
    <t>SCW100103 Носки 11/12</t>
  </si>
  <si>
    <t>SES110301 Комплект капри и футболка 4/6</t>
  </si>
  <si>
    <t>SES110301 Комплект капри и футболка 7/8</t>
  </si>
  <si>
    <t>SES110301 Комплект капри и футболка 9/10</t>
  </si>
  <si>
    <t>SES110101 Комплект шорты+топ 4/6</t>
  </si>
  <si>
    <t>SES110101 Комплект шорты+топ 7/8</t>
  </si>
  <si>
    <t>SES110101 Комплект шорты+топ 9/10</t>
  </si>
  <si>
    <t>SES110101 Комплект шорты+топ 11/12</t>
  </si>
  <si>
    <t>SES110102 Комплект шорты+топ 4/6</t>
  </si>
  <si>
    <t>SES110102 Комплект шорты+топ 7/8</t>
  </si>
  <si>
    <t>Екатерина Кос</t>
  </si>
  <si>
    <t>SES110102 Комплект шорты+топ 9/10</t>
  </si>
  <si>
    <t>SES110102 Комплект шорты+топ 11/12</t>
  </si>
  <si>
    <t>UWS110101S Комплект трусы (3 шт в упаковке), Губка Боб 4/6</t>
  </si>
  <si>
    <r>
      <t>AnfisaAnfisa</t>
    </r>
    <r>
      <rPr>
        <sz val="8"/>
        <color indexed="10"/>
        <rFont val="Arial"/>
        <family val="0"/>
      </rPr>
      <t xml:space="preserve"> </t>
    </r>
  </si>
  <si>
    <t>UWS110101S Комплект трусы (3 шт в упаковке), Губка Боб 6/7</t>
  </si>
  <si>
    <t>UWS110101S Комплект трусы (3 шт в упаковке), Губка Боб 8/9</t>
  </si>
  <si>
    <r>
      <t>м@муляш@</t>
    </r>
    <r>
      <rPr>
        <sz val="8"/>
        <color indexed="10"/>
        <rFont val="Arial"/>
        <family val="0"/>
      </rPr>
      <t xml:space="preserve"> </t>
    </r>
  </si>
  <si>
    <t>30T1 Футболка, Лунтик  2г</t>
  </si>
  <si>
    <t>UWS110102L Комплект для девочек майка-трусы, Лунтик 3г</t>
  </si>
  <si>
    <t>UWS110102L Комплект для девочек майка-трусы, Лунтик 4г</t>
  </si>
  <si>
    <t>30SS2 Носки, Лунтик 3г</t>
  </si>
  <si>
    <r>
      <t>Natusikk</t>
    </r>
    <r>
      <rPr>
        <sz val="8"/>
        <color indexed="10"/>
        <rFont val="Arial"/>
        <family val="0"/>
      </rPr>
      <t xml:space="preserve"> </t>
    </r>
  </si>
  <si>
    <t>30SS2 Носки, Лунтик 4г</t>
  </si>
  <si>
    <t>UWS1107L Трусы для девочек (3 шт в упаковке), Лунтик 2г</t>
  </si>
  <si>
    <t>UWS1107L Трусы для девочек (3 шт в упаковке), Лунтик 3г</t>
  </si>
  <si>
    <t>UWS1107L Трусы для девочек (3 шт в упаковке), Лунтик 4г</t>
  </si>
  <si>
    <t>UWS110201L Трусы для мальчиков (3 шт в комплекте, Лунтик 2г</t>
  </si>
  <si>
    <t>UWS110201L Трусы для мальчиков (3 шт в комплекте, Лунтик 3г</t>
  </si>
  <si>
    <t>UWS110201L Трусы для мальчиков (3 шт в комплекте, Лунтик 4г</t>
  </si>
  <si>
    <t>UWS110201L Трусы для мальчиков (3 шт в комплекте, Лунтик 4г.</t>
  </si>
  <si>
    <t>остаток</t>
  </si>
  <si>
    <r>
      <t>denchuri</t>
    </r>
    <r>
      <rPr>
        <sz val="8"/>
        <color indexed="10"/>
        <rFont val="Arial"/>
        <family val="0"/>
      </rPr>
      <t xml:space="preserve"> </t>
    </r>
  </si>
  <si>
    <r>
      <t>*Ленусик*</t>
    </r>
    <r>
      <rPr>
        <sz val="8"/>
        <color indexed="10"/>
        <rFont val="Arial"/>
        <family val="0"/>
      </rPr>
      <t xml:space="preserve"> </t>
    </r>
  </si>
  <si>
    <r>
      <t>Леся Б</t>
    </r>
    <r>
      <rPr>
        <sz val="8"/>
        <color indexed="10"/>
        <rFont val="Arial"/>
        <family val="0"/>
      </rPr>
      <t xml:space="preserve"> </t>
    </r>
  </si>
  <si>
    <r>
      <t>kasteban</t>
    </r>
    <r>
      <rPr>
        <sz val="8"/>
        <color indexed="10"/>
        <rFont val="Arial"/>
        <family val="0"/>
      </rPr>
      <t xml:space="preserve"> </t>
    </r>
  </si>
  <si>
    <r>
      <t>Инесик</t>
    </r>
    <r>
      <rPr>
        <sz val="8"/>
        <color indexed="10"/>
        <rFont val="Arial"/>
        <family val="0"/>
      </rPr>
      <t xml:space="preserve"> </t>
    </r>
  </si>
  <si>
    <r>
      <t>НикольОля</t>
    </r>
    <r>
      <rPr>
        <sz val="8"/>
        <color indexed="10"/>
        <rFont val="Arial"/>
        <family val="0"/>
      </rPr>
      <t xml:space="preserve"> </t>
    </r>
  </si>
  <si>
    <r>
      <t>Ель</t>
    </r>
    <r>
      <rPr>
        <sz val="8"/>
        <color indexed="10"/>
        <rFont val="Arial"/>
        <family val="0"/>
      </rPr>
      <t xml:space="preserve"> </t>
    </r>
  </si>
  <si>
    <r>
      <t>Мария05</t>
    </r>
    <r>
      <rPr>
        <sz val="8"/>
        <color indexed="10"/>
        <rFont val="Arial"/>
        <family val="0"/>
      </rPr>
      <t xml:space="preserve"> </t>
    </r>
  </si>
  <si>
    <r>
      <t>ЛЁликPS</t>
    </r>
    <r>
      <rPr>
        <sz val="8"/>
        <color indexed="10"/>
        <rFont val="Arial"/>
        <family val="0"/>
      </rPr>
      <t xml:space="preserve"> </t>
    </r>
  </si>
  <si>
    <r>
      <t>KaterЁsha</t>
    </r>
    <r>
      <rPr>
        <sz val="8"/>
        <color indexed="10"/>
        <rFont val="Arial"/>
        <family val="0"/>
      </rPr>
      <t xml:space="preserve"> </t>
    </r>
  </si>
  <si>
    <r>
      <t>КэтЛих</t>
    </r>
    <r>
      <rPr>
        <sz val="8"/>
        <color indexed="10"/>
        <rFont val="Arial"/>
        <family val="0"/>
      </rPr>
      <t xml:space="preserve"> </t>
    </r>
  </si>
  <si>
    <r>
      <t>Blum37</t>
    </r>
    <r>
      <rPr>
        <sz val="8"/>
        <color indexed="10"/>
        <rFont val="Arial"/>
        <family val="0"/>
      </rPr>
      <t xml:space="preserve"> </t>
    </r>
  </si>
  <si>
    <r>
      <t>LeДи</t>
    </r>
    <r>
      <rPr>
        <sz val="8"/>
        <color indexed="10"/>
        <rFont val="Arial"/>
        <family val="0"/>
      </rPr>
      <t xml:space="preserve"> </t>
    </r>
  </si>
  <si>
    <r>
      <t>*Лисичка*</t>
    </r>
    <r>
      <rPr>
        <sz val="8"/>
        <rFont val="Arial"/>
        <family val="0"/>
      </rPr>
      <t xml:space="preserve"> </t>
    </r>
  </si>
  <si>
    <r>
      <t>Марiка</t>
    </r>
    <r>
      <rPr>
        <sz val="8"/>
        <color indexed="10"/>
        <rFont val="Arial"/>
        <family val="0"/>
      </rPr>
      <t xml:space="preserve"> </t>
    </r>
  </si>
  <si>
    <r>
      <t>England</t>
    </r>
    <r>
      <rPr>
        <sz val="8"/>
        <color indexed="10"/>
        <rFont val="Arial"/>
        <family val="0"/>
      </rPr>
      <t xml:space="preserve"> </t>
    </r>
  </si>
  <si>
    <r>
      <t>ОльгаМИГ</t>
    </r>
    <r>
      <rPr>
        <sz val="8"/>
        <color indexed="10"/>
        <rFont val="Arial"/>
        <family val="0"/>
      </rPr>
      <t xml:space="preserve"> </t>
    </r>
  </si>
  <si>
    <r>
      <t>наталья малахова</t>
    </r>
    <r>
      <rPr>
        <sz val="8"/>
        <color indexed="10"/>
        <rFont val="Arial"/>
        <family val="0"/>
      </rPr>
      <t xml:space="preserve"> </t>
    </r>
  </si>
  <si>
    <r>
      <t>Lenusssik</t>
    </r>
    <r>
      <rPr>
        <sz val="8"/>
        <color indexed="10"/>
        <rFont val="Arial"/>
        <family val="0"/>
      </rPr>
      <t xml:space="preserve"> </t>
    </r>
  </si>
  <si>
    <r>
      <t>ood</t>
    </r>
    <r>
      <rPr>
        <sz val="8"/>
        <color indexed="10"/>
        <rFont val="Arial"/>
        <family val="0"/>
      </rPr>
      <t xml:space="preserve"> </t>
    </r>
  </si>
  <si>
    <r>
      <t>Оксаша81</t>
    </r>
    <r>
      <rPr>
        <sz val="8"/>
        <color indexed="10"/>
        <rFont val="Arial"/>
        <family val="0"/>
      </rPr>
      <t xml:space="preserve"> </t>
    </r>
  </si>
  <si>
    <r>
      <t>Olesya 03</t>
    </r>
    <r>
      <rPr>
        <sz val="8"/>
        <color indexed="10"/>
        <rFont val="Arial"/>
        <family val="0"/>
      </rPr>
      <t xml:space="preserve"> </t>
    </r>
  </si>
  <si>
    <r>
      <t>Роксолана</t>
    </r>
    <r>
      <rPr>
        <sz val="8"/>
        <color indexed="10"/>
        <rFont val="Arial"/>
        <family val="0"/>
      </rPr>
      <t xml:space="preserve"> </t>
    </r>
  </si>
  <si>
    <r>
      <t>Svettta</t>
    </r>
    <r>
      <rPr>
        <sz val="8"/>
        <color indexed="10"/>
        <rFont val="Arial"/>
        <family val="0"/>
      </rPr>
      <t xml:space="preserve"> </t>
    </r>
  </si>
  <si>
    <r>
      <t>инга81</t>
    </r>
    <r>
      <rPr>
        <sz val="8"/>
        <color indexed="10"/>
        <rFont val="Arial"/>
        <family val="0"/>
      </rPr>
      <t xml:space="preserve"> </t>
    </r>
  </si>
  <si>
    <t>SKS1102 Юбка 4/6</t>
  </si>
  <si>
    <t>SKS1102 Юбка 7/8</t>
  </si>
  <si>
    <t>SKS1102 Юбка 9/10</t>
  </si>
  <si>
    <t>SKS1102 Юбка 11/12</t>
  </si>
  <si>
    <t>ПРИСТРОЙ</t>
  </si>
  <si>
    <t>DRS110201 Платье 11/12</t>
  </si>
  <si>
    <t>TTS110101 Футбока 11/12</t>
  </si>
  <si>
    <t>TTS110203 Футболка 11/12</t>
  </si>
  <si>
    <t>SES110301 Комплект капри + футболка 11/12</t>
  </si>
  <si>
    <t>UWS110101S Комплект трусы (3 шт в упаковке), Губка Боб 7/8</t>
  </si>
  <si>
    <t>30T1 Футболка, Лунтик 4г</t>
  </si>
  <si>
    <t>UWS110102L Комплект для девочек майка-трусы, Лунтик 2г</t>
  </si>
  <si>
    <t>30SS2 Носки, Лунтик 2г</t>
  </si>
  <si>
    <t>SKS1101 Юбка 4/6</t>
  </si>
  <si>
    <t>SKS1101 Юбка 7/8</t>
  </si>
  <si>
    <t>SKS1101 Юбка 9/10</t>
  </si>
  <si>
    <t>SKS1101 Юбка 11/12</t>
  </si>
  <si>
    <t>DRS110102 Платье 4/6</t>
  </si>
  <si>
    <t>DRS110102 Платье 9/10</t>
  </si>
  <si>
    <t>DRS110102 Платье 7/8</t>
  </si>
  <si>
    <t>DRS110102 Платье 11/12</t>
  </si>
  <si>
    <t>Предоплата 60 %</t>
  </si>
  <si>
    <t>цена со скидкой</t>
  </si>
  <si>
    <t>SCW100102 Носки 10/12</t>
  </si>
  <si>
    <t>SCW100102 Носки 7/9</t>
  </si>
  <si>
    <t>SCW100103 Носки 7/9</t>
  </si>
  <si>
    <t xml:space="preserve">Итого </t>
  </si>
  <si>
    <t>ИринаS22</t>
  </si>
  <si>
    <t>Не блондинка</t>
  </si>
  <si>
    <t>Ната.79</t>
  </si>
  <si>
    <t>элеонора09</t>
  </si>
  <si>
    <t>Евгения Александровна</t>
  </si>
  <si>
    <t>Savionok</t>
  </si>
  <si>
    <t>Stich78</t>
  </si>
  <si>
    <t>Аниринка</t>
  </si>
  <si>
    <t>Каллипса</t>
  </si>
  <si>
    <t>30T1 Футболка, Лунтик 3г</t>
  </si>
  <si>
    <t>Гру-Гру</t>
  </si>
  <si>
    <r>
      <t>Semsk83</t>
    </r>
    <r>
      <rPr>
        <sz val="7"/>
        <rFont val="Arial"/>
        <family val="0"/>
      </rPr>
      <t xml:space="preserve"> </t>
    </r>
  </si>
  <si>
    <t>Юля Кузнецова</t>
  </si>
  <si>
    <t>TGW100103 Колготы ВК 7/9</t>
  </si>
  <si>
    <r>
      <t>светлана76</t>
    </r>
    <r>
      <rPr>
        <sz val="7"/>
        <rFont val="Arial"/>
        <family val="0"/>
      </rPr>
      <t xml:space="preserve"> </t>
    </r>
  </si>
  <si>
    <t>Анна Котенева</t>
  </si>
  <si>
    <t>Оксана Шаноева</t>
  </si>
  <si>
    <r>
      <t>Алисоф</t>
    </r>
    <r>
      <rPr>
        <sz val="7"/>
        <rFont val="Arial"/>
        <family val="0"/>
      </rPr>
      <t xml:space="preserve"> </t>
    </r>
  </si>
  <si>
    <r>
      <t>mamushka</t>
    </r>
    <r>
      <rPr>
        <sz val="7"/>
        <rFont val="Arial"/>
        <family val="0"/>
      </rPr>
      <t xml:space="preserve"> </t>
    </r>
  </si>
  <si>
    <r>
      <t>Vega</t>
    </r>
    <r>
      <rPr>
        <sz val="7"/>
        <rFont val="Arial"/>
        <family val="0"/>
      </rPr>
      <t xml:space="preserve"> </t>
    </r>
  </si>
  <si>
    <r>
      <t>КэтЛих</t>
    </r>
    <r>
      <rPr>
        <sz val="7"/>
        <rFont val="Arial"/>
        <family val="0"/>
      </rPr>
      <t xml:space="preserve"> </t>
    </r>
  </si>
  <si>
    <r>
      <t>Lesyun</t>
    </r>
    <r>
      <rPr>
        <sz val="7"/>
        <rFont val="Arial"/>
        <family val="0"/>
      </rPr>
      <t xml:space="preserve"> </t>
    </r>
  </si>
  <si>
    <t>Лисичка Надя</t>
  </si>
  <si>
    <r>
      <t>Марчела</t>
    </r>
    <r>
      <rPr>
        <sz val="7"/>
        <rFont val="Arial"/>
        <family val="0"/>
      </rPr>
      <t xml:space="preserve"> </t>
    </r>
  </si>
  <si>
    <r>
      <t>Хиттика</t>
    </r>
    <r>
      <rPr>
        <sz val="7"/>
        <rFont val="Arial"/>
        <family val="0"/>
      </rPr>
      <t xml:space="preserve"> </t>
    </r>
  </si>
  <si>
    <r>
      <t>Симон4ик</t>
    </r>
    <r>
      <rPr>
        <sz val="7"/>
        <rFont val="Arial"/>
        <family val="0"/>
      </rPr>
      <t xml:space="preserve"> </t>
    </r>
  </si>
  <si>
    <r>
      <t>КирИнка</t>
    </r>
    <r>
      <rPr>
        <sz val="7"/>
        <color indexed="10"/>
        <rFont val="Arial"/>
        <family val="0"/>
      </rPr>
      <t xml:space="preserve"> </t>
    </r>
  </si>
  <si>
    <t>12D1 платье винкс 4</t>
  </si>
  <si>
    <t>Алена Авдеева</t>
  </si>
  <si>
    <t>12D1 платье винкс 6</t>
  </si>
  <si>
    <r>
      <t>Черная</t>
    </r>
    <r>
      <rPr>
        <sz val="7"/>
        <color indexed="10"/>
        <rFont val="Arial"/>
        <family val="0"/>
      </rPr>
      <t xml:space="preserve"> </t>
    </r>
  </si>
  <si>
    <t>12D1 платье винкс 8</t>
  </si>
  <si>
    <t>лапочка73</t>
  </si>
  <si>
    <t>12D1 платье винкс 10</t>
  </si>
  <si>
    <r>
      <t>Ивел</t>
    </r>
    <r>
      <rPr>
        <sz val="7"/>
        <rFont val="Arial"/>
        <family val="0"/>
      </rPr>
      <t xml:space="preserve"> </t>
    </r>
  </si>
  <si>
    <t>IRIN-KA</t>
  </si>
  <si>
    <t>Ангел2001</t>
  </si>
  <si>
    <r>
      <t>voljina</t>
    </r>
    <r>
      <rPr>
        <sz val="7"/>
        <rFont val="Arial"/>
        <family val="0"/>
      </rPr>
      <t xml:space="preserve"> </t>
    </r>
  </si>
  <si>
    <r>
      <t>Natalihor</t>
    </r>
    <r>
      <rPr>
        <sz val="7"/>
        <rFont val="Arial"/>
        <family val="0"/>
      </rPr>
      <t xml:space="preserve"> </t>
    </r>
  </si>
  <si>
    <t xml:space="preserve">Хатина </t>
  </si>
  <si>
    <t>12D3 платье винкс 6</t>
  </si>
  <si>
    <r>
      <t>Laris_a</t>
    </r>
    <r>
      <rPr>
        <sz val="7"/>
        <rFont val="Arial"/>
        <family val="0"/>
      </rPr>
      <t xml:space="preserve"> </t>
    </r>
  </si>
  <si>
    <t>12D3 платье винкс 8</t>
  </si>
  <si>
    <r>
      <t>kasteban</t>
    </r>
    <r>
      <rPr>
        <sz val="7"/>
        <rFont val="Arial"/>
        <family val="0"/>
      </rPr>
      <t xml:space="preserve"> </t>
    </r>
  </si>
  <si>
    <t>12D3 платье винкс 10</t>
  </si>
  <si>
    <t>12D3 платье винкс 4</t>
  </si>
  <si>
    <t>eva-126</t>
  </si>
  <si>
    <t>12D4 платье винкс 4</t>
  </si>
  <si>
    <r>
      <t>СибМаринка</t>
    </r>
    <r>
      <rPr>
        <sz val="7"/>
        <color indexed="10"/>
        <rFont val="Arial"/>
        <family val="0"/>
      </rPr>
      <t xml:space="preserve"> </t>
    </r>
  </si>
  <si>
    <t>12D4 платье винкс 6</t>
  </si>
  <si>
    <r>
      <t>НикольОля</t>
    </r>
    <r>
      <rPr>
        <sz val="7"/>
        <color indexed="10"/>
        <rFont val="Arial"/>
        <family val="0"/>
      </rPr>
      <t xml:space="preserve"> </t>
    </r>
  </si>
  <si>
    <t>12D4 платье винкс 8</t>
  </si>
  <si>
    <t>12D4 платье винкс 10</t>
  </si>
  <si>
    <r>
      <t>Иронька 3</t>
    </r>
    <r>
      <rPr>
        <sz val="7"/>
        <rFont val="Arial"/>
        <family val="0"/>
      </rPr>
      <t xml:space="preserve"> </t>
    </r>
  </si>
  <si>
    <r>
      <t>ёмоё</t>
    </r>
    <r>
      <rPr>
        <sz val="7"/>
        <rFont val="Arial"/>
        <family val="0"/>
      </rPr>
      <t xml:space="preserve"> </t>
    </r>
  </si>
  <si>
    <r>
      <t>Красавица</t>
    </r>
    <r>
      <rPr>
        <sz val="7"/>
        <rFont val="Arial"/>
        <family val="0"/>
      </rPr>
      <t xml:space="preserve"> </t>
    </r>
  </si>
  <si>
    <r>
      <t>olisa83</t>
    </r>
    <r>
      <rPr>
        <sz val="7"/>
        <rFont val="Arial"/>
        <family val="0"/>
      </rPr>
      <t xml:space="preserve"> </t>
    </r>
  </si>
  <si>
    <r>
      <t>ПЕТРОВА</t>
    </r>
    <r>
      <rPr>
        <sz val="7"/>
        <rFont val="Arial"/>
        <family val="0"/>
      </rPr>
      <t xml:space="preserve"> </t>
    </r>
  </si>
  <si>
    <r>
      <t>Герцогиня</t>
    </r>
    <r>
      <rPr>
        <sz val="7"/>
        <rFont val="Arial"/>
        <family val="0"/>
      </rPr>
      <t xml:space="preserve"> </t>
    </r>
  </si>
  <si>
    <r>
      <t>римуля</t>
    </r>
    <r>
      <rPr>
        <sz val="7"/>
        <rFont val="Arial"/>
        <family val="0"/>
      </rPr>
      <t xml:space="preserve"> </t>
    </r>
  </si>
  <si>
    <r>
      <t>olgapres</t>
    </r>
    <r>
      <rPr>
        <sz val="7"/>
        <rFont val="Arial"/>
        <family val="0"/>
      </rPr>
      <t xml:space="preserve"> </t>
    </r>
  </si>
  <si>
    <r>
      <t>*Ленусик*</t>
    </r>
    <r>
      <rPr>
        <sz val="7"/>
        <rFont val="Arial"/>
        <family val="0"/>
      </rPr>
      <t xml:space="preserve"> </t>
    </r>
  </si>
  <si>
    <t>12SET1 комплект винкс 4</t>
  </si>
  <si>
    <t>12SET1 комплект винкс 6</t>
  </si>
  <si>
    <t>12SET1 комплект винкс 8</t>
  </si>
  <si>
    <r>
      <t>Сапрыкина</t>
    </r>
    <r>
      <rPr>
        <sz val="7"/>
        <rFont val="Arial"/>
        <family val="0"/>
      </rPr>
      <t xml:space="preserve"> </t>
    </r>
  </si>
  <si>
    <t>12SET1 комплект винкс 10</t>
  </si>
  <si>
    <t>Ель</t>
  </si>
  <si>
    <t>12SH1 шорты винкс 4</t>
  </si>
  <si>
    <t>12SH1 шорты винкс 6</t>
  </si>
  <si>
    <t>12SH1 шорты винкс 10</t>
  </si>
  <si>
    <t>12SH1 шорты винкс 8</t>
  </si>
  <si>
    <t xml:space="preserve">slavianka ru </t>
  </si>
  <si>
    <r>
      <t>azara</t>
    </r>
    <r>
      <rPr>
        <sz val="7"/>
        <rFont val="Arial"/>
        <family val="0"/>
      </rPr>
      <t xml:space="preserve"> </t>
    </r>
  </si>
  <si>
    <t xml:space="preserve">Олеся Соколова </t>
  </si>
  <si>
    <t xml:space="preserve">ОKSA VOLHINA </t>
  </si>
  <si>
    <t>12Т2 топ винкс 6</t>
  </si>
  <si>
    <t>12Т2 топ винкс 8</t>
  </si>
  <si>
    <t>12Т2 топ винкс 10</t>
  </si>
  <si>
    <t>12Т2 топ винкс 4</t>
  </si>
  <si>
    <t>12Т4 футболка винкс 4</t>
  </si>
  <si>
    <t>12Т4 футболка винкс 6</t>
  </si>
  <si>
    <t>Люсиль73</t>
  </si>
  <si>
    <t>12Т4 футболка винкс 8</t>
  </si>
  <si>
    <t>12Т4 футболка винкс 10</t>
  </si>
  <si>
    <r>
      <t>Salsa</t>
    </r>
    <r>
      <rPr>
        <sz val="7"/>
        <rFont val="Arial"/>
        <family val="0"/>
      </rPr>
      <t xml:space="preserve"> </t>
    </r>
  </si>
  <si>
    <t>81D5 Платье Рrinсеssеs 3</t>
  </si>
  <si>
    <r>
      <t>Senedra</t>
    </r>
    <r>
      <rPr>
        <sz val="7"/>
        <color indexed="10"/>
        <rFont val="Arial"/>
        <family val="0"/>
      </rPr>
      <t xml:space="preserve"> </t>
    </r>
  </si>
  <si>
    <t>81D5 Платье Рrinсеssеs 4</t>
  </si>
  <si>
    <t>fozzy</t>
  </si>
  <si>
    <t>81D5 Платье Рrinсеssеs 5</t>
  </si>
  <si>
    <r>
      <t>Lesik</t>
    </r>
    <r>
      <rPr>
        <sz val="7"/>
        <color indexed="10"/>
        <rFont val="Arial"/>
        <family val="0"/>
      </rPr>
      <t xml:space="preserve"> </t>
    </r>
  </si>
  <si>
    <t>81D5 Платье Рrinсеssеs 6</t>
  </si>
  <si>
    <t>81J8 Джемпер Рrinсеssеs 3</t>
  </si>
  <si>
    <t>81J8 Джемпер Рrinсеssеs 4</t>
  </si>
  <si>
    <t>81J8 Джемпер Рrinсеssеs 5</t>
  </si>
  <si>
    <t>Мама Тины с Тимой</t>
  </si>
  <si>
    <t>81J8 Джемпер Рrinсеssеs 6</t>
  </si>
  <si>
    <t>Евгения Н</t>
  </si>
  <si>
    <t>81T2 топ Рrinсеssеs 6</t>
  </si>
  <si>
    <t>81T3 Футболка Рrinсеssеs 4</t>
  </si>
  <si>
    <t>81T3 Футболка Рrinсеssеs 3</t>
  </si>
  <si>
    <r>
      <t>Алёна 13</t>
    </r>
    <r>
      <rPr>
        <sz val="7"/>
        <rFont val="Arial"/>
        <family val="0"/>
      </rPr>
      <t xml:space="preserve"> </t>
    </r>
  </si>
  <si>
    <t>81T3 Футболка Рrinсеssеs 5</t>
  </si>
  <si>
    <r>
      <t>Olek</t>
    </r>
    <r>
      <rPr>
        <sz val="7"/>
        <rFont val="Arial"/>
        <family val="0"/>
      </rPr>
      <t xml:space="preserve"> </t>
    </r>
  </si>
  <si>
    <t>81T3 Футболка Рrinсеssеs 6</t>
  </si>
  <si>
    <r>
      <t>Анна Паутова</t>
    </r>
    <r>
      <rPr>
        <sz val="7"/>
        <rFont val="Arial"/>
        <family val="0"/>
      </rPr>
      <t xml:space="preserve"> </t>
    </r>
  </si>
  <si>
    <t>42SET1 костюм тачки 2/3</t>
  </si>
  <si>
    <r>
      <t>Lileya</t>
    </r>
    <r>
      <rPr>
        <sz val="7"/>
        <rFont val="Arial"/>
        <family val="0"/>
      </rPr>
      <t xml:space="preserve"> </t>
    </r>
  </si>
  <si>
    <t>42SET1 костюм тачки 3/4</t>
  </si>
  <si>
    <t>42SET1 костюм тачки 4/5</t>
  </si>
  <si>
    <t>42SET1 костюм тачки 5/6</t>
  </si>
  <si>
    <t xml:space="preserve">Кэрл </t>
  </si>
  <si>
    <r>
      <t>валек111</t>
    </r>
    <r>
      <rPr>
        <sz val="7"/>
        <rFont val="Arial"/>
        <family val="0"/>
      </rPr>
      <t xml:space="preserve"> </t>
    </r>
  </si>
  <si>
    <t>Цой Олеся</t>
  </si>
  <si>
    <r>
      <t>AlenkaKrasa1</t>
    </r>
    <r>
      <rPr>
        <sz val="7"/>
        <rFont val="Arial"/>
        <family val="0"/>
      </rPr>
      <t xml:space="preserve"> </t>
    </r>
  </si>
  <si>
    <t>81TG1 колготки Рrinсеssеs  3/4</t>
  </si>
  <si>
    <t>81TG1 колготки Рrinсеssеs  5/6</t>
  </si>
  <si>
    <t>81TG1 колготки Рrinсеssеs 5/6</t>
  </si>
  <si>
    <t>81TG1 колготки Рrinсеssеs 3/4</t>
  </si>
  <si>
    <t>11D4 платье ВК 6</t>
  </si>
  <si>
    <t>11D4 платье ВК 10</t>
  </si>
  <si>
    <t>11D4 платье ВК 8</t>
  </si>
  <si>
    <t>71U3 трусы д/м смеш  3</t>
  </si>
  <si>
    <r>
      <t>Cерегина</t>
    </r>
    <r>
      <rPr>
        <sz val="7"/>
        <rFont val="Arial"/>
        <family val="0"/>
      </rPr>
      <t xml:space="preserve"> </t>
    </r>
  </si>
  <si>
    <t>71U3 трусы д/м смеш 4</t>
  </si>
  <si>
    <t>71U3 трусы д/м смеш 5</t>
  </si>
  <si>
    <r>
      <t>ksyuxa</t>
    </r>
    <r>
      <rPr>
        <sz val="7"/>
        <rFont val="Arial"/>
        <family val="0"/>
      </rPr>
      <t xml:space="preserve"> </t>
    </r>
  </si>
  <si>
    <t>71U3 трусы д/м смеш 6</t>
  </si>
  <si>
    <t>71U3 трусы д/м смеш 3</t>
  </si>
  <si>
    <t>12U24 трусы ВК 4/6</t>
  </si>
  <si>
    <r>
      <t>Blum37</t>
    </r>
    <r>
      <rPr>
        <sz val="7"/>
        <rFont val="Arial"/>
        <family val="0"/>
      </rPr>
      <t xml:space="preserve"> </t>
    </r>
  </si>
  <si>
    <t>12U24 трусы ВК 7/8</t>
  </si>
  <si>
    <t>Леся Б</t>
  </si>
  <si>
    <t>12U24 трусы ВК 9/10</t>
  </si>
  <si>
    <t>12U24 трусы ВК 11/12</t>
  </si>
  <si>
    <t xml:space="preserve">AlenkaKrasa1 </t>
  </si>
  <si>
    <t>Ммама-мадама</t>
  </si>
  <si>
    <t>62D4 платье китти 4</t>
  </si>
  <si>
    <t>62D4 платье китти 6</t>
  </si>
  <si>
    <t>62D4 платье китти 8</t>
  </si>
  <si>
    <t>62D4 платье китти 10</t>
  </si>
  <si>
    <t>Vera81</t>
  </si>
  <si>
    <t>mama inna</t>
  </si>
  <si>
    <t>62S4 юбка китти 8</t>
  </si>
  <si>
    <t>62S4 юбка китти 10</t>
  </si>
  <si>
    <t>62SH1 шорты китти 4</t>
  </si>
  <si>
    <t xml:space="preserve">Semsk83 </t>
  </si>
  <si>
    <t>62SH1 шорты китти 6</t>
  </si>
  <si>
    <t>62SH1 шорты китти 8</t>
  </si>
  <si>
    <t>62SH1 шорты китти 10</t>
  </si>
  <si>
    <t>62Т6 футболка китти 4</t>
  </si>
  <si>
    <t>62Т6 футболка китти 10</t>
  </si>
  <si>
    <t>62Т6 футболка китти 6</t>
  </si>
  <si>
    <t>62Т6 футболка китти 8</t>
  </si>
  <si>
    <t>10L1 джемпер ВК  9/10</t>
  </si>
  <si>
    <t>10U5 трусы 2 шт, Винкс 7/9</t>
  </si>
  <si>
    <t>Надежда958</t>
  </si>
  <si>
    <r>
      <t>Ивалина</t>
    </r>
    <r>
      <rPr>
        <sz val="7"/>
        <color indexed="10"/>
        <rFont val="Arial"/>
        <family val="0"/>
      </rPr>
      <t xml:space="preserve"> </t>
    </r>
  </si>
  <si>
    <t xml:space="preserve">Мусяня </t>
  </si>
  <si>
    <t>12Т5 футболка винкс  6</t>
  </si>
  <si>
    <t>12Т5 футболка винкс  8</t>
  </si>
  <si>
    <t>12Т5 футболка винкс  4</t>
  </si>
  <si>
    <t>12Т5 футболка винкс  10</t>
  </si>
  <si>
    <t>12Т6 футболка винкс 6</t>
  </si>
  <si>
    <r>
      <t>Kitten75</t>
    </r>
    <r>
      <rPr>
        <sz val="7"/>
        <color indexed="10"/>
        <rFont val="Arial"/>
        <family val="0"/>
      </rPr>
      <t xml:space="preserve"> </t>
    </r>
  </si>
  <si>
    <t>12Т6 футболка винкс 8</t>
  </si>
  <si>
    <t>12Т6 футболка винкс 4</t>
  </si>
  <si>
    <t>12Т6 футболка винкс 10</t>
  </si>
  <si>
    <t>мамочка инна</t>
  </si>
  <si>
    <t>42Т6 футболка тачки 3/4</t>
  </si>
  <si>
    <t>Тане4ка^_^</t>
  </si>
  <si>
    <t>42Т6 футболка тачки 4/5</t>
  </si>
  <si>
    <r>
      <t>Vampiressa</t>
    </r>
    <r>
      <rPr>
        <sz val="7"/>
        <color indexed="10"/>
        <rFont val="Arial"/>
        <family val="0"/>
      </rPr>
      <t xml:space="preserve"> </t>
    </r>
  </si>
  <si>
    <t>42Т6 футболка тачки 5/6</t>
  </si>
  <si>
    <r>
      <t>Миддлемист</t>
    </r>
    <r>
      <rPr>
        <sz val="7"/>
        <color indexed="10"/>
        <rFont val="Arial"/>
        <family val="0"/>
      </rPr>
      <t xml:space="preserve"> </t>
    </r>
  </si>
  <si>
    <t xml:space="preserve">Иронька 3 </t>
  </si>
  <si>
    <t>42Т6 футболка тачки 2/3</t>
  </si>
  <si>
    <t>71U8 комплект д/д смеш 3</t>
  </si>
  <si>
    <t>71U8 комплект д/д смеш 4</t>
  </si>
  <si>
    <t>Сонечка 2008</t>
  </si>
  <si>
    <t>71U8 комплект д/д смеш 5</t>
  </si>
  <si>
    <r>
      <t>Kimberly</t>
    </r>
    <r>
      <rPr>
        <sz val="7"/>
        <color indexed="10"/>
        <rFont val="Arial"/>
        <family val="0"/>
      </rPr>
      <t xml:space="preserve"> </t>
    </r>
  </si>
  <si>
    <t>71U8 комплект д/д смеш 6</t>
  </si>
  <si>
    <t>41U6 трусы тачки2 3</t>
  </si>
  <si>
    <r>
      <t>KaldinaM</t>
    </r>
    <r>
      <rPr>
        <sz val="7"/>
        <color indexed="10"/>
        <rFont val="Arial"/>
        <family val="0"/>
      </rPr>
      <t xml:space="preserve"> </t>
    </r>
  </si>
  <si>
    <t>41U6 трусы тачки2 4</t>
  </si>
  <si>
    <t>41U6 трусы тачки2 5</t>
  </si>
  <si>
    <t>41U6 трусы тачки2 6</t>
  </si>
  <si>
    <t>62S4 юбка китти 4</t>
  </si>
  <si>
    <t>62S4 юбка китти 6</t>
  </si>
  <si>
    <t>62SET3 комплект китти 8</t>
  </si>
  <si>
    <t xml:space="preserve">Anna Penzina </t>
  </si>
  <si>
    <t>62SET3 комплект китти 10</t>
  </si>
  <si>
    <t>62SET3 комплект китти 4</t>
  </si>
  <si>
    <t>62SET3 комплект китти 6</t>
  </si>
  <si>
    <t>62Т10 футболка китти 6</t>
  </si>
  <si>
    <t>62Т10 футболка китти 10</t>
  </si>
  <si>
    <t>62Т10 футболка китти 4</t>
  </si>
  <si>
    <t>62U3 трусы 3шт китти 4</t>
  </si>
  <si>
    <t>62U3 трусы 3шт китти 8</t>
  </si>
  <si>
    <t>62U3 трусы 3шт китти 6</t>
  </si>
  <si>
    <t>62U3 трусы 3шт китти 10</t>
  </si>
  <si>
    <t>11D4 платье винкс 4</t>
  </si>
  <si>
    <t>sheffer</t>
  </si>
  <si>
    <t>Каракатица</t>
  </si>
  <si>
    <t>Женечка М</t>
  </si>
  <si>
    <t>Нюсьен</t>
  </si>
  <si>
    <t>Nuse4ka</t>
  </si>
  <si>
    <t>МАРИЯ79</t>
  </si>
  <si>
    <t>oksana teacher</t>
  </si>
  <si>
    <t>Natali_Ign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</si>
</sst>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0"/>
      <name val="Arial"/>
      <family val="0"/>
    </font>
    <font>
      <u val="single"/>
      <sz val="10"/>
      <color indexed="10"/>
      <name val="Arial"/>
      <family val="0"/>
    </font>
    <font>
      <sz val="7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7"/>
      <name val="Arial"/>
      <family val="0"/>
    </font>
    <font>
      <b/>
      <sz val="8"/>
      <name val="Arial"/>
      <family val="0"/>
    </font>
    <font>
      <b/>
      <sz val="7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2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9" fillId="0" borderId="0" xfId="42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376</xdr:row>
      <xdr:rowOff>0</xdr:rowOff>
    </xdr:from>
    <xdr:to>
      <xdr:col>0</xdr:col>
      <xdr:colOff>9525</xdr:colOff>
      <xdr:row>376</xdr:row>
      <xdr:rowOff>9525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9525</xdr:colOff>
      <xdr:row>167</xdr:row>
      <xdr:rowOff>9525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7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9525</xdr:colOff>
      <xdr:row>169</xdr:row>
      <xdr:rowOff>9525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9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9525</xdr:colOff>
      <xdr:row>169</xdr:row>
      <xdr:rowOff>9525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9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9525</xdr:colOff>
      <xdr:row>168</xdr:row>
      <xdr:rowOff>9525</xdr:rowOff>
    </xdr:to>
    <xdr:pic>
      <xdr:nvPicPr>
        <xdr:cNvPr id="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3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260</xdr:row>
      <xdr:rowOff>0</xdr:rowOff>
    </xdr:from>
    <xdr:to>
      <xdr:col>0</xdr:col>
      <xdr:colOff>9525</xdr:colOff>
      <xdr:row>260</xdr:row>
      <xdr:rowOff>9525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11266&amp;postdays=0&amp;postorder=asc&amp;start=630" TargetMode="External" /><Relationship Id="rId2" Type="http://schemas.openxmlformats.org/officeDocument/2006/relationships/hyperlink" Target="http://forum.sibmama.ru/viewtopic.php?t=611266&amp;postdays=0&amp;postorder=asc&amp;start=615" TargetMode="External" /><Relationship Id="rId3" Type="http://schemas.openxmlformats.org/officeDocument/2006/relationships/hyperlink" Target="http://forum.sibmama.ru/viewtopic.php?t=611266&amp;postdays=0&amp;postorder=asc&amp;start=795" TargetMode="External" /><Relationship Id="rId4" Type="http://schemas.openxmlformats.org/officeDocument/2006/relationships/hyperlink" Target="http://forum.sibmama.ru/viewtopic.php?t=611266&amp;postdays=0&amp;postorder=asc&amp;start=795" TargetMode="External" /><Relationship Id="rId5" Type="http://schemas.openxmlformats.org/officeDocument/2006/relationships/hyperlink" Target="http://forum.sibmama.ru/viewtopic.php?p=29085224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16539291" TargetMode="External" /><Relationship Id="rId2" Type="http://schemas.openxmlformats.org/officeDocument/2006/relationships/hyperlink" Target="http://forum.sibmama.ru/viewtopic.php?p=16661179&amp;t=370676" TargetMode="External" /><Relationship Id="rId3" Type="http://schemas.openxmlformats.org/officeDocument/2006/relationships/hyperlink" Target="http://forum.sibmama.ru/viewtopic.php?p=16692168" TargetMode="External" /><Relationship Id="rId4" Type="http://schemas.openxmlformats.org/officeDocument/2006/relationships/hyperlink" Target="http://forum.sibmama.ru/viewtopic.php?t=370676&amp;postdays=0&amp;postorder=asc&amp;start=1125" TargetMode="External" /><Relationship Id="rId5" Type="http://schemas.openxmlformats.org/officeDocument/2006/relationships/hyperlink" Target="http://forum.sibmama.ru/viewtopic.php?t=370676&amp;start=1140" TargetMode="External" /><Relationship Id="rId6" Type="http://schemas.openxmlformats.org/officeDocument/2006/relationships/hyperlink" Target="http://forum.sibmama.ru/viewtopic.php?t=370676&amp;skw=Stich78" TargetMode="External" /><Relationship Id="rId7" Type="http://schemas.openxmlformats.org/officeDocument/2006/relationships/hyperlink" Target="http://forum.sibmama.ru/viewtopic.php?p=17712870" TargetMode="External" /><Relationship Id="rId8" Type="http://schemas.openxmlformats.org/officeDocument/2006/relationships/hyperlink" Target="http://forum.sibmama.ru/viewtopic.php?p=17712870" TargetMode="External" /><Relationship Id="rId9" Type="http://schemas.openxmlformats.org/officeDocument/2006/relationships/hyperlink" Target="http://forum.sibmama.ru/viewtopic.php?t=370676&amp;skw=Olga156+" TargetMode="External" /><Relationship Id="rId10" Type="http://schemas.openxmlformats.org/officeDocument/2006/relationships/hyperlink" Target="http://forum.sibmama.ru/viewtopic.php?t=370676&amp;skw=Olga156+" TargetMode="Externa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7"/>
  <sheetViews>
    <sheetView tabSelected="1" zoomScalePageLayoutView="0" workbookViewId="0" topLeftCell="A7">
      <selection activeCell="F261" sqref="F261"/>
    </sheetView>
  </sheetViews>
  <sheetFormatPr defaultColWidth="9.140625" defaultRowHeight="12.75"/>
  <cols>
    <col min="1" max="1" width="16.7109375" style="0" customWidth="1"/>
    <col min="2" max="2" width="35.8515625" style="0" customWidth="1"/>
    <col min="3" max="3" width="10.57421875" style="0" customWidth="1"/>
    <col min="4" max="4" width="13.00390625" style="5" customWidth="1"/>
    <col min="5" max="5" width="10.28125" style="0" customWidth="1"/>
    <col min="6" max="7" width="10.7109375" style="0" customWidth="1"/>
    <col min="8" max="8" width="10.421875" style="0" hidden="1" customWidth="1"/>
  </cols>
  <sheetData>
    <row r="1" spans="1:9" ht="15">
      <c r="A1" s="7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131</v>
      </c>
      <c r="I1" s="6" t="s">
        <v>7</v>
      </c>
    </row>
    <row r="2" spans="1:5" ht="12.75">
      <c r="A2" s="16" t="s">
        <v>200</v>
      </c>
      <c r="B2" s="1" t="s">
        <v>319</v>
      </c>
      <c r="C2" s="14">
        <v>198</v>
      </c>
      <c r="E2" s="5">
        <v>4</v>
      </c>
    </row>
    <row r="3" spans="1:9" ht="12.75">
      <c r="A3" s="4" t="s">
        <v>5</v>
      </c>
      <c r="B3" s="12"/>
      <c r="C3" s="5">
        <f>C2</f>
        <v>198</v>
      </c>
      <c r="D3" s="22">
        <f>C3</f>
        <v>198</v>
      </c>
      <c r="E3" s="5">
        <f>E2</f>
        <v>4</v>
      </c>
      <c r="F3">
        <f>D3+E3</f>
        <v>202</v>
      </c>
      <c r="G3">
        <v>203</v>
      </c>
      <c r="I3">
        <f>F3-G3</f>
        <v>-1</v>
      </c>
    </row>
    <row r="4" spans="1:8" ht="12.75">
      <c r="A4" s="19" t="s">
        <v>210</v>
      </c>
      <c r="B4" s="1" t="s">
        <v>211</v>
      </c>
      <c r="C4" s="14">
        <v>520</v>
      </c>
      <c r="E4" s="5">
        <v>4</v>
      </c>
      <c r="G4" s="5"/>
      <c r="H4" s="5"/>
    </row>
    <row r="5" spans="1:8" ht="12.75">
      <c r="A5" s="19" t="s">
        <v>210</v>
      </c>
      <c r="B5" s="1" t="s">
        <v>385</v>
      </c>
      <c r="C5" s="14">
        <v>183</v>
      </c>
      <c r="E5" s="5">
        <v>4</v>
      </c>
      <c r="G5" s="5"/>
      <c r="H5" s="5"/>
    </row>
    <row r="6" spans="1:9" ht="12.75">
      <c r="A6" s="4" t="s">
        <v>5</v>
      </c>
      <c r="B6" s="12"/>
      <c r="C6" s="5">
        <f>C4+C5</f>
        <v>703</v>
      </c>
      <c r="D6" s="5">
        <v>808.5</v>
      </c>
      <c r="E6" s="5">
        <f>E4+E5</f>
        <v>8</v>
      </c>
      <c r="F6">
        <f>D6+E6</f>
        <v>816.5</v>
      </c>
      <c r="G6">
        <v>820</v>
      </c>
      <c r="I6">
        <f>F6-G6</f>
        <v>-3.5</v>
      </c>
    </row>
    <row r="7" spans="1:5" ht="12.75">
      <c r="A7" s="19" t="s">
        <v>212</v>
      </c>
      <c r="B7" s="1" t="s">
        <v>213</v>
      </c>
      <c r="C7" s="14">
        <v>520</v>
      </c>
      <c r="E7" s="5">
        <v>4</v>
      </c>
    </row>
    <row r="8" spans="1:5" ht="12.75">
      <c r="A8" s="19" t="s">
        <v>212</v>
      </c>
      <c r="B8" s="1" t="s">
        <v>339</v>
      </c>
      <c r="C8" s="14">
        <v>329</v>
      </c>
      <c r="E8" s="5">
        <v>4</v>
      </c>
    </row>
    <row r="9" spans="1:5" ht="12.75">
      <c r="A9" s="19" t="s">
        <v>212</v>
      </c>
      <c r="B9" s="1" t="s">
        <v>340</v>
      </c>
      <c r="C9" s="14">
        <v>76.3</v>
      </c>
      <c r="E9" s="5">
        <v>4</v>
      </c>
    </row>
    <row r="10" spans="1:9" ht="12.75">
      <c r="A10" s="4" t="s">
        <v>5</v>
      </c>
      <c r="B10" s="1"/>
      <c r="C10" s="5">
        <f>C7+C8+C9</f>
        <v>925.3</v>
      </c>
      <c r="D10" s="5">
        <v>1064</v>
      </c>
      <c r="E10">
        <f>E7+E8+E9</f>
        <v>12</v>
      </c>
      <c r="F10">
        <f>D10+E10</f>
        <v>1076</v>
      </c>
      <c r="G10">
        <v>1079</v>
      </c>
      <c r="I10">
        <f>F10-G10</f>
        <v>-3</v>
      </c>
    </row>
    <row r="11" spans="1:5" ht="12.75">
      <c r="A11" s="19" t="s">
        <v>214</v>
      </c>
      <c r="B11" s="1" t="s">
        <v>215</v>
      </c>
      <c r="C11" s="14">
        <v>520</v>
      </c>
      <c r="E11" s="5">
        <v>4</v>
      </c>
    </row>
    <row r="12" spans="1:9" ht="12.75">
      <c r="A12" s="4" t="s">
        <v>5</v>
      </c>
      <c r="B12" s="12"/>
      <c r="C12" s="5">
        <f>C11</f>
        <v>520</v>
      </c>
      <c r="D12" s="5">
        <v>598</v>
      </c>
      <c r="E12">
        <f>E11</f>
        <v>4</v>
      </c>
      <c r="F12">
        <f>D12+E12</f>
        <v>602</v>
      </c>
      <c r="G12">
        <v>603</v>
      </c>
      <c r="I12">
        <f>F12-G12</f>
        <v>-1</v>
      </c>
    </row>
    <row r="13" spans="1:5" ht="12.75">
      <c r="A13" s="19" t="s">
        <v>216</v>
      </c>
      <c r="B13" s="1" t="s">
        <v>217</v>
      </c>
      <c r="C13" s="14">
        <v>520</v>
      </c>
      <c r="E13" s="5">
        <v>4</v>
      </c>
    </row>
    <row r="14" spans="1:5" ht="12.75">
      <c r="A14" s="19" t="s">
        <v>216</v>
      </c>
      <c r="B14" s="1" t="s">
        <v>236</v>
      </c>
      <c r="C14" s="14">
        <v>269</v>
      </c>
      <c r="E14" s="5">
        <v>4</v>
      </c>
    </row>
    <row r="15" spans="1:5" ht="12.75">
      <c r="A15" s="19" t="s">
        <v>216</v>
      </c>
      <c r="B15" s="1" t="s">
        <v>305</v>
      </c>
      <c r="C15" s="14">
        <v>562</v>
      </c>
      <c r="E15" s="5">
        <v>4</v>
      </c>
    </row>
    <row r="16" spans="1:5" ht="12.75">
      <c r="A16" s="19" t="s">
        <v>216</v>
      </c>
      <c r="B16" s="1" t="s">
        <v>386</v>
      </c>
      <c r="C16" s="14">
        <v>183</v>
      </c>
      <c r="E16" s="5">
        <v>4</v>
      </c>
    </row>
    <row r="17" spans="1:9" ht="12.75">
      <c r="A17" s="4" t="s">
        <v>5</v>
      </c>
      <c r="B17" s="13"/>
      <c r="C17" s="5">
        <f>C13+C14+C15+C16</f>
        <v>1534</v>
      </c>
      <c r="D17" s="5">
        <v>1764</v>
      </c>
      <c r="E17">
        <f>E13+E14+E15+E16</f>
        <v>16</v>
      </c>
      <c r="F17">
        <f>D17+E17</f>
        <v>1780</v>
      </c>
      <c r="G17">
        <v>1784</v>
      </c>
      <c r="I17">
        <f>F17-G17</f>
        <v>-4</v>
      </c>
    </row>
    <row r="18" spans="1:5" ht="12.75">
      <c r="A18" s="19" t="s">
        <v>341</v>
      </c>
      <c r="B18" s="1" t="s">
        <v>211</v>
      </c>
      <c r="C18" s="17">
        <v>520</v>
      </c>
      <c r="E18" s="5">
        <v>4</v>
      </c>
    </row>
    <row r="19" spans="1:9" ht="12.75">
      <c r="A19" s="4" t="s">
        <v>5</v>
      </c>
      <c r="B19" s="13"/>
      <c r="C19" s="5">
        <f>C18</f>
        <v>520</v>
      </c>
      <c r="D19" s="5">
        <v>598</v>
      </c>
      <c r="E19">
        <f>E18</f>
        <v>4</v>
      </c>
      <c r="F19">
        <f>D19+E19</f>
        <v>602</v>
      </c>
      <c r="G19">
        <v>603</v>
      </c>
      <c r="I19">
        <f>F19-G19</f>
        <v>-1</v>
      </c>
    </row>
    <row r="20" spans="1:5" ht="12.75">
      <c r="A20" s="16" t="s">
        <v>218</v>
      </c>
      <c r="B20" s="1" t="s">
        <v>329</v>
      </c>
      <c r="C20" s="17">
        <v>317</v>
      </c>
      <c r="E20" s="5">
        <v>4</v>
      </c>
    </row>
    <row r="21" spans="1:5" ht="12.75">
      <c r="A21" s="16" t="s">
        <v>218</v>
      </c>
      <c r="B21" s="1" t="s">
        <v>217</v>
      </c>
      <c r="C21" s="17">
        <v>520</v>
      </c>
      <c r="E21" s="5">
        <v>4</v>
      </c>
    </row>
    <row r="22" spans="1:9" ht="12.75">
      <c r="A22" s="4" t="s">
        <v>5</v>
      </c>
      <c r="B22" s="13"/>
      <c r="C22" s="5">
        <f>C20+C21</f>
        <v>837</v>
      </c>
      <c r="D22" s="5">
        <v>963</v>
      </c>
      <c r="E22">
        <f>E20+E21</f>
        <v>8</v>
      </c>
      <c r="F22">
        <f>D22+E22</f>
        <v>971</v>
      </c>
      <c r="G22">
        <v>973</v>
      </c>
      <c r="I22">
        <f>F22-G22</f>
        <v>-2</v>
      </c>
    </row>
    <row r="23" spans="1:5" ht="12.75">
      <c r="A23" s="19" t="s">
        <v>219</v>
      </c>
      <c r="B23" s="1" t="s">
        <v>229</v>
      </c>
      <c r="C23" s="17">
        <v>450</v>
      </c>
      <c r="E23" s="5">
        <v>4</v>
      </c>
    </row>
    <row r="24" spans="1:9" ht="12.75">
      <c r="A24" s="4" t="s">
        <v>5</v>
      </c>
      <c r="B24" s="13"/>
      <c r="C24" s="5">
        <f>C23</f>
        <v>450</v>
      </c>
      <c r="D24" s="5">
        <v>518</v>
      </c>
      <c r="E24">
        <f>E23</f>
        <v>4</v>
      </c>
      <c r="F24">
        <f>D24+E24</f>
        <v>522</v>
      </c>
      <c r="G24">
        <v>523</v>
      </c>
      <c r="I24">
        <f>F24-G24</f>
        <v>-1</v>
      </c>
    </row>
    <row r="25" spans="1:5" ht="12.75">
      <c r="A25" s="19" t="s">
        <v>342</v>
      </c>
      <c r="B25" s="1" t="s">
        <v>226</v>
      </c>
      <c r="C25" s="15">
        <v>450</v>
      </c>
      <c r="E25" s="5">
        <v>4</v>
      </c>
    </row>
    <row r="26" spans="1:9" ht="12.75">
      <c r="A26" s="4" t="s">
        <v>5</v>
      </c>
      <c r="B26" s="13"/>
      <c r="C26" s="5">
        <f>C25</f>
        <v>450</v>
      </c>
      <c r="D26" s="5">
        <v>518</v>
      </c>
      <c r="E26">
        <f>E25</f>
        <v>4</v>
      </c>
      <c r="F26">
        <f>D26+E26</f>
        <v>522</v>
      </c>
      <c r="G26">
        <v>518</v>
      </c>
      <c r="I26">
        <f>F26-G26</f>
        <v>4</v>
      </c>
    </row>
    <row r="27" spans="1:5" ht="12.75">
      <c r="A27" s="19" t="s">
        <v>196</v>
      </c>
      <c r="B27" s="1" t="s">
        <v>261</v>
      </c>
      <c r="C27" s="14">
        <v>396</v>
      </c>
      <c r="E27" s="5">
        <v>4</v>
      </c>
    </row>
    <row r="28" spans="1:9" ht="12.75">
      <c r="A28" s="4" t="s">
        <v>5</v>
      </c>
      <c r="B28" s="3"/>
      <c r="C28" s="5">
        <f>C27</f>
        <v>396</v>
      </c>
      <c r="D28" s="5">
        <v>455.4</v>
      </c>
      <c r="E28">
        <f>E27</f>
        <v>4</v>
      </c>
      <c r="F28">
        <f>D28+E28</f>
        <v>459.4</v>
      </c>
      <c r="G28" s="5">
        <v>460.4</v>
      </c>
      <c r="H28" s="5"/>
      <c r="I28">
        <f>F28-G28</f>
        <v>-1</v>
      </c>
    </row>
    <row r="29" spans="1:5" ht="12.75">
      <c r="A29" s="19" t="s">
        <v>220</v>
      </c>
      <c r="B29" s="1" t="s">
        <v>262</v>
      </c>
      <c r="C29" s="14">
        <v>396</v>
      </c>
      <c r="E29" s="5">
        <v>4</v>
      </c>
    </row>
    <row r="30" spans="1:9" ht="12.75">
      <c r="A30" s="4" t="s">
        <v>5</v>
      </c>
      <c r="B30" s="12"/>
      <c r="C30" s="5">
        <f>C29</f>
        <v>396</v>
      </c>
      <c r="D30" s="5">
        <v>455.4</v>
      </c>
      <c r="E30">
        <f>E29</f>
        <v>4</v>
      </c>
      <c r="F30">
        <f>D30+E30</f>
        <v>459.4</v>
      </c>
      <c r="G30">
        <v>460.4</v>
      </c>
      <c r="I30">
        <f>F30-G30</f>
        <v>-1</v>
      </c>
    </row>
    <row r="31" spans="1:5" ht="12.75">
      <c r="A31" s="16" t="s">
        <v>221</v>
      </c>
      <c r="B31" s="1" t="s">
        <v>253</v>
      </c>
      <c r="C31" s="17">
        <v>277</v>
      </c>
      <c r="E31" s="5">
        <v>4</v>
      </c>
    </row>
    <row r="32" spans="1:5" ht="12.75">
      <c r="A32" s="16" t="s">
        <v>221</v>
      </c>
      <c r="B32" s="1" t="s">
        <v>213</v>
      </c>
      <c r="C32" s="17">
        <v>520</v>
      </c>
      <c r="E32" s="5">
        <v>4</v>
      </c>
    </row>
    <row r="33" spans="1:5" ht="12.75">
      <c r="A33" s="16" t="s">
        <v>221</v>
      </c>
      <c r="B33" s="1" t="s">
        <v>337</v>
      </c>
      <c r="C33" s="17">
        <v>194</v>
      </c>
      <c r="E33" s="5">
        <v>4</v>
      </c>
    </row>
    <row r="34" spans="1:9" ht="12.75">
      <c r="A34" s="4" t="s">
        <v>5</v>
      </c>
      <c r="B34" s="12"/>
      <c r="C34" s="5">
        <f>C31+C32+C33</f>
        <v>991</v>
      </c>
      <c r="D34" s="5">
        <v>1140</v>
      </c>
      <c r="E34">
        <f>E31+E32+E33</f>
        <v>12</v>
      </c>
      <c r="F34">
        <f>D34+E34</f>
        <v>1152</v>
      </c>
      <c r="G34">
        <v>1150</v>
      </c>
      <c r="I34">
        <f>F34-G34</f>
        <v>2</v>
      </c>
    </row>
    <row r="35" spans="1:5" ht="12.75">
      <c r="A35" s="16" t="s">
        <v>222</v>
      </c>
      <c r="B35" s="1" t="s">
        <v>254</v>
      </c>
      <c r="C35" s="17">
        <v>277</v>
      </c>
      <c r="E35" s="5">
        <v>4</v>
      </c>
    </row>
    <row r="36" spans="1:5" ht="12.75">
      <c r="A36" s="16" t="s">
        <v>222</v>
      </c>
      <c r="B36" s="1" t="s">
        <v>347</v>
      </c>
      <c r="C36" s="17">
        <v>248</v>
      </c>
      <c r="E36" s="5">
        <v>4</v>
      </c>
    </row>
    <row r="37" spans="1:9" ht="12.75">
      <c r="A37" s="4" t="s">
        <v>5</v>
      </c>
      <c r="B37" s="1"/>
      <c r="C37" s="5">
        <f>C35+C36</f>
        <v>525</v>
      </c>
      <c r="D37" s="5">
        <v>604</v>
      </c>
      <c r="E37">
        <f>E35+E36</f>
        <v>8</v>
      </c>
      <c r="F37">
        <f>D37+E37</f>
        <v>612</v>
      </c>
      <c r="G37">
        <v>892</v>
      </c>
      <c r="I37">
        <f>F37-G37</f>
        <v>-280</v>
      </c>
    </row>
    <row r="38" spans="1:5" ht="12.75">
      <c r="A38" s="16" t="s">
        <v>223</v>
      </c>
      <c r="B38" s="1" t="s">
        <v>224</v>
      </c>
      <c r="C38" s="17">
        <v>450</v>
      </c>
      <c r="E38" s="5">
        <v>4</v>
      </c>
    </row>
    <row r="39" spans="1:9" ht="12.75">
      <c r="A39" s="4" t="s">
        <v>5</v>
      </c>
      <c r="B39" s="1"/>
      <c r="C39" s="5">
        <f>C38</f>
        <v>450</v>
      </c>
      <c r="D39" s="5">
        <v>518</v>
      </c>
      <c r="E39">
        <f>E38</f>
        <v>4</v>
      </c>
      <c r="F39">
        <f>D39+E39</f>
        <v>522</v>
      </c>
      <c r="G39">
        <v>523</v>
      </c>
      <c r="I39">
        <f>F39-G39</f>
        <v>-1</v>
      </c>
    </row>
    <row r="40" spans="1:5" ht="12.75">
      <c r="A40" s="16" t="s">
        <v>225</v>
      </c>
      <c r="B40" s="1" t="s">
        <v>226</v>
      </c>
      <c r="C40" s="17">
        <v>450</v>
      </c>
      <c r="E40" s="5">
        <v>4</v>
      </c>
    </row>
    <row r="41" spans="1:5" ht="12.75">
      <c r="A41" s="16" t="s">
        <v>225</v>
      </c>
      <c r="B41" s="1" t="s">
        <v>235</v>
      </c>
      <c r="C41" s="17">
        <v>269</v>
      </c>
      <c r="E41">
        <v>4</v>
      </c>
    </row>
    <row r="42" spans="1:9" ht="12.75">
      <c r="A42" s="4" t="s">
        <v>5</v>
      </c>
      <c r="B42" s="1"/>
      <c r="C42" s="5">
        <f>C40+C41</f>
        <v>719</v>
      </c>
      <c r="D42" s="5">
        <v>827</v>
      </c>
      <c r="E42">
        <f>E40+E41</f>
        <v>8</v>
      </c>
      <c r="F42">
        <f>D42+E42</f>
        <v>835</v>
      </c>
      <c r="G42">
        <v>837</v>
      </c>
      <c r="I42">
        <f>F42-G42</f>
        <v>-2</v>
      </c>
    </row>
    <row r="43" spans="1:5" ht="12.75">
      <c r="A43" s="16" t="s">
        <v>227</v>
      </c>
      <c r="B43" s="1" t="s">
        <v>228</v>
      </c>
      <c r="C43" s="17">
        <v>450</v>
      </c>
      <c r="E43">
        <v>4</v>
      </c>
    </row>
    <row r="44" spans="1:5" ht="12.75">
      <c r="A44" s="16" t="s">
        <v>227</v>
      </c>
      <c r="B44" s="1" t="s">
        <v>318</v>
      </c>
      <c r="C44" s="17">
        <v>198</v>
      </c>
      <c r="E44">
        <v>4</v>
      </c>
    </row>
    <row r="45" spans="1:9" ht="12.75">
      <c r="A45" s="4" t="s">
        <v>5</v>
      </c>
      <c r="B45" s="1"/>
      <c r="C45" s="5">
        <f>C43+C44</f>
        <v>648</v>
      </c>
      <c r="D45" s="5">
        <v>745</v>
      </c>
      <c r="E45">
        <f>E43+E44</f>
        <v>8</v>
      </c>
      <c r="F45">
        <f>D45+E45</f>
        <v>753</v>
      </c>
      <c r="G45">
        <v>755</v>
      </c>
      <c r="I45">
        <f>F45-G45</f>
        <v>-2</v>
      </c>
    </row>
    <row r="46" spans="1:5" ht="12.75">
      <c r="A46" s="19" t="s">
        <v>230</v>
      </c>
      <c r="B46" s="1" t="s">
        <v>231</v>
      </c>
      <c r="C46" s="17">
        <v>269</v>
      </c>
      <c r="E46">
        <v>4</v>
      </c>
    </row>
    <row r="47" spans="1:5" ht="12.75">
      <c r="A47" s="19" t="s">
        <v>230</v>
      </c>
      <c r="B47" s="1" t="s">
        <v>264</v>
      </c>
      <c r="C47" s="17">
        <v>269</v>
      </c>
      <c r="E47">
        <v>4</v>
      </c>
    </row>
    <row r="48" spans="1:5" ht="12.75">
      <c r="A48" s="19" t="s">
        <v>230</v>
      </c>
      <c r="B48" s="1" t="s">
        <v>285</v>
      </c>
      <c r="C48" s="17">
        <v>289</v>
      </c>
      <c r="E48">
        <v>4</v>
      </c>
    </row>
    <row r="49" spans="1:5" ht="12.75">
      <c r="A49" s="19" t="s">
        <v>230</v>
      </c>
      <c r="B49" s="1" t="s">
        <v>303</v>
      </c>
      <c r="C49" s="17">
        <v>125</v>
      </c>
      <c r="E49">
        <v>4</v>
      </c>
    </row>
    <row r="50" spans="1:5" ht="12.75">
      <c r="A50" s="19" t="s">
        <v>230</v>
      </c>
      <c r="B50" s="1" t="s">
        <v>351</v>
      </c>
      <c r="C50" s="17">
        <v>264</v>
      </c>
      <c r="E50">
        <v>4</v>
      </c>
    </row>
    <row r="51" spans="1:9" ht="12.75">
      <c r="A51" s="4" t="s">
        <v>5</v>
      </c>
      <c r="B51" s="1"/>
      <c r="C51" s="5">
        <f>C46+C47+C48+C49+C50</f>
        <v>1216</v>
      </c>
      <c r="D51" s="5">
        <v>1398.4</v>
      </c>
      <c r="E51">
        <f>E46+E47+E48+E49+E50</f>
        <v>20</v>
      </c>
      <c r="F51">
        <f>D51+E51</f>
        <v>1418.4</v>
      </c>
      <c r="G51">
        <v>1424</v>
      </c>
      <c r="I51">
        <f>F51-G51</f>
        <v>-5.599999999999909</v>
      </c>
    </row>
    <row r="52" spans="1:5" ht="12.75">
      <c r="A52" s="19" t="s">
        <v>232</v>
      </c>
      <c r="B52" s="1" t="s">
        <v>233</v>
      </c>
      <c r="C52" s="17">
        <v>269</v>
      </c>
      <c r="E52">
        <v>4</v>
      </c>
    </row>
    <row r="53" spans="1:5" ht="12.75">
      <c r="A53" s="19" t="s">
        <v>232</v>
      </c>
      <c r="B53" s="1" t="s">
        <v>265</v>
      </c>
      <c r="C53" s="17">
        <v>269</v>
      </c>
      <c r="E53">
        <v>4</v>
      </c>
    </row>
    <row r="54" spans="1:5" ht="12.75">
      <c r="A54" s="19" t="s">
        <v>232</v>
      </c>
      <c r="B54" s="1" t="s">
        <v>348</v>
      </c>
      <c r="C54" s="17">
        <v>264</v>
      </c>
      <c r="E54">
        <v>4</v>
      </c>
    </row>
    <row r="55" spans="1:9" ht="12.75">
      <c r="A55" s="4" t="s">
        <v>5</v>
      </c>
      <c r="B55" s="1"/>
      <c r="C55" s="5">
        <f>C52+C53+C54</f>
        <v>802</v>
      </c>
      <c r="D55" s="5">
        <v>922.3</v>
      </c>
      <c r="E55">
        <f>E52+E53+E54</f>
        <v>12</v>
      </c>
      <c r="F55">
        <f>D55+E55</f>
        <v>934.3</v>
      </c>
      <c r="G55">
        <v>937</v>
      </c>
      <c r="I55">
        <f>F55-G55</f>
        <v>-2.7000000000000455</v>
      </c>
    </row>
    <row r="56" spans="1:5" ht="12.75">
      <c r="A56" s="19" t="s">
        <v>349</v>
      </c>
      <c r="B56" s="1" t="s">
        <v>350</v>
      </c>
      <c r="C56" s="17">
        <v>264</v>
      </c>
      <c r="E56">
        <v>4</v>
      </c>
    </row>
    <row r="57" spans="1:9" ht="12.75">
      <c r="A57" s="4" t="s">
        <v>5</v>
      </c>
      <c r="B57" s="1"/>
      <c r="C57" s="5">
        <f>C56</f>
        <v>264</v>
      </c>
      <c r="D57" s="5">
        <v>304</v>
      </c>
      <c r="E57">
        <v>4</v>
      </c>
      <c r="F57">
        <f>D57+E57</f>
        <v>308</v>
      </c>
      <c r="G57">
        <v>309</v>
      </c>
      <c r="I57">
        <f>F57-G57</f>
        <v>-1</v>
      </c>
    </row>
    <row r="58" spans="1:5" ht="12.75">
      <c r="A58" s="19" t="s">
        <v>234</v>
      </c>
      <c r="B58" s="1" t="s">
        <v>235</v>
      </c>
      <c r="C58" s="17">
        <v>269</v>
      </c>
      <c r="E58">
        <v>4</v>
      </c>
    </row>
    <row r="59" spans="1:5" ht="12.75">
      <c r="A59" s="19" t="s">
        <v>234</v>
      </c>
      <c r="B59" s="1" t="s">
        <v>375</v>
      </c>
      <c r="C59" s="17">
        <v>356</v>
      </c>
      <c r="E59">
        <v>4</v>
      </c>
    </row>
    <row r="60" spans="1:9" ht="12.75">
      <c r="A60" s="4" t="s">
        <v>5</v>
      </c>
      <c r="B60" s="1"/>
      <c r="C60" s="5">
        <f>C58+C59</f>
        <v>625</v>
      </c>
      <c r="D60" s="5">
        <v>719</v>
      </c>
      <c r="E60">
        <f>E58+E59</f>
        <v>8</v>
      </c>
      <c r="F60">
        <f>D60+E60</f>
        <v>727</v>
      </c>
      <c r="G60">
        <v>730</v>
      </c>
      <c r="I60">
        <f>F60-G60</f>
        <v>-3</v>
      </c>
    </row>
    <row r="61" spans="1:5" ht="12.75">
      <c r="A61" s="16" t="s">
        <v>237</v>
      </c>
      <c r="B61" s="1" t="s">
        <v>231</v>
      </c>
      <c r="C61" s="17">
        <v>269</v>
      </c>
      <c r="E61">
        <v>4</v>
      </c>
    </row>
    <row r="62" spans="1:5" ht="12.75">
      <c r="A62" s="16" t="s">
        <v>237</v>
      </c>
      <c r="B62" s="1" t="s">
        <v>246</v>
      </c>
      <c r="C62" s="17">
        <v>584</v>
      </c>
      <c r="E62">
        <v>4</v>
      </c>
    </row>
    <row r="63" spans="1:5" ht="12.75">
      <c r="A63" s="16" t="s">
        <v>237</v>
      </c>
      <c r="B63" s="1" t="s">
        <v>270</v>
      </c>
      <c r="C63" s="17">
        <v>423</v>
      </c>
      <c r="E63">
        <v>4</v>
      </c>
    </row>
    <row r="64" spans="1:5" ht="12.75">
      <c r="A64" s="16" t="s">
        <v>237</v>
      </c>
      <c r="B64" s="1" t="s">
        <v>277</v>
      </c>
      <c r="C64" s="17">
        <v>324</v>
      </c>
      <c r="E64">
        <v>4</v>
      </c>
    </row>
    <row r="65" spans="1:5" ht="12.75">
      <c r="A65" s="16" t="s">
        <v>237</v>
      </c>
      <c r="B65" s="1" t="s">
        <v>294</v>
      </c>
      <c r="C65" s="17">
        <v>539</v>
      </c>
      <c r="E65">
        <v>4</v>
      </c>
    </row>
    <row r="66" spans="1:5" ht="12.75">
      <c r="A66" s="16" t="s">
        <v>360</v>
      </c>
      <c r="B66" s="1" t="s">
        <v>356</v>
      </c>
      <c r="C66" s="17">
        <v>330</v>
      </c>
      <c r="E66">
        <v>4</v>
      </c>
    </row>
    <row r="67" spans="1:9" ht="12.75">
      <c r="A67" s="4" t="s">
        <v>5</v>
      </c>
      <c r="B67" s="1"/>
      <c r="C67" s="5">
        <f>C61+C62+C63+C64+C65+C66</f>
        <v>2469</v>
      </c>
      <c r="D67" s="5">
        <v>2840</v>
      </c>
      <c r="E67">
        <f>E61+E62+E63+E64+E65+E66</f>
        <v>24</v>
      </c>
      <c r="F67">
        <f>D67+E67</f>
        <v>2864</v>
      </c>
      <c r="G67">
        <v>2870</v>
      </c>
      <c r="I67">
        <f>F67-G67</f>
        <v>-6</v>
      </c>
    </row>
    <row r="68" spans="1:11" ht="12.75">
      <c r="A68" s="16" t="s">
        <v>205</v>
      </c>
      <c r="B68" s="1" t="s">
        <v>233</v>
      </c>
      <c r="C68" s="17">
        <v>269</v>
      </c>
      <c r="E68">
        <v>4</v>
      </c>
      <c r="K68" s="5"/>
    </row>
    <row r="69" spans="1:9" ht="12.75">
      <c r="A69" s="4" t="s">
        <v>5</v>
      </c>
      <c r="B69" s="1"/>
      <c r="C69" s="5">
        <f>C68</f>
        <v>269</v>
      </c>
      <c r="D69" s="5">
        <v>309</v>
      </c>
      <c r="E69">
        <f>E68</f>
        <v>4</v>
      </c>
      <c r="F69">
        <f>D69+E69</f>
        <v>313</v>
      </c>
      <c r="G69">
        <v>314</v>
      </c>
      <c r="I69">
        <f>F69-G69</f>
        <v>-1</v>
      </c>
    </row>
    <row r="70" spans="1:5" ht="12.75">
      <c r="A70" s="16" t="s">
        <v>238</v>
      </c>
      <c r="B70" s="1" t="s">
        <v>235</v>
      </c>
      <c r="C70" s="14">
        <v>269</v>
      </c>
      <c r="E70">
        <v>4</v>
      </c>
    </row>
    <row r="71" spans="1:5" ht="12.75">
      <c r="A71" s="16" t="s">
        <v>238</v>
      </c>
      <c r="B71" s="1" t="s">
        <v>268</v>
      </c>
      <c r="C71" s="14">
        <v>269</v>
      </c>
      <c r="E71">
        <v>4</v>
      </c>
    </row>
    <row r="72" spans="1:5" ht="12.75">
      <c r="A72" s="16" t="s">
        <v>238</v>
      </c>
      <c r="B72" s="1" t="s">
        <v>236</v>
      </c>
      <c r="C72" s="14">
        <v>269</v>
      </c>
      <c r="E72">
        <v>4</v>
      </c>
    </row>
    <row r="73" spans="1:9" ht="12.75">
      <c r="A73" s="4" t="s">
        <v>5</v>
      </c>
      <c r="B73" s="1"/>
      <c r="C73" s="5">
        <f>C70+C71+C72</f>
        <v>807</v>
      </c>
      <c r="D73" s="5">
        <v>928</v>
      </c>
      <c r="E73">
        <f>E70+E71+E72</f>
        <v>12</v>
      </c>
      <c r="F73">
        <f>D73+E73</f>
        <v>940</v>
      </c>
      <c r="G73">
        <v>943</v>
      </c>
      <c r="I73">
        <f>F73-G73</f>
        <v>-3</v>
      </c>
    </row>
    <row r="74" spans="1:5" ht="12.75">
      <c r="A74" s="16" t="s">
        <v>206</v>
      </c>
      <c r="B74" s="1" t="s">
        <v>236</v>
      </c>
      <c r="C74" s="17">
        <v>269</v>
      </c>
      <c r="E74">
        <v>4</v>
      </c>
    </row>
    <row r="75" spans="1:9" ht="12.75">
      <c r="A75" s="4" t="s">
        <v>5</v>
      </c>
      <c r="B75" s="1"/>
      <c r="C75" s="5">
        <f>C74</f>
        <v>269</v>
      </c>
      <c r="D75" s="5">
        <v>309</v>
      </c>
      <c r="E75">
        <f>E74</f>
        <v>4</v>
      </c>
      <c r="F75">
        <f>D75+E75</f>
        <v>313</v>
      </c>
      <c r="G75">
        <v>314</v>
      </c>
      <c r="I75">
        <f>F75-G75</f>
        <v>-1</v>
      </c>
    </row>
    <row r="76" spans="1:5" ht="12.75">
      <c r="A76" s="16" t="s">
        <v>239</v>
      </c>
      <c r="B76" s="1" t="s">
        <v>231</v>
      </c>
      <c r="C76" s="14">
        <v>269</v>
      </c>
      <c r="E76">
        <v>4</v>
      </c>
    </row>
    <row r="77" spans="1:9" ht="12.75">
      <c r="A77" s="4" t="s">
        <v>5</v>
      </c>
      <c r="B77" s="1"/>
      <c r="C77" s="5">
        <f>C76</f>
        <v>269</v>
      </c>
      <c r="D77" s="5">
        <v>309</v>
      </c>
      <c r="E77">
        <f>E76</f>
        <v>4</v>
      </c>
      <c r="F77">
        <f>D77+E77</f>
        <v>313</v>
      </c>
      <c r="G77">
        <v>320</v>
      </c>
      <c r="I77">
        <f>F77-G77</f>
        <v>-7</v>
      </c>
    </row>
    <row r="78" spans="1:5" ht="12.75">
      <c r="A78" s="16" t="s">
        <v>201</v>
      </c>
      <c r="B78" s="1" t="s">
        <v>233</v>
      </c>
      <c r="C78" s="17">
        <v>269</v>
      </c>
      <c r="E78">
        <v>4</v>
      </c>
    </row>
    <row r="79" spans="1:5" ht="12.75">
      <c r="A79" s="16" t="s">
        <v>201</v>
      </c>
      <c r="B79" s="1" t="s">
        <v>233</v>
      </c>
      <c r="C79" s="17">
        <v>269</v>
      </c>
      <c r="E79">
        <v>4</v>
      </c>
    </row>
    <row r="80" spans="1:5" ht="12.75">
      <c r="A80" s="16" t="s">
        <v>201</v>
      </c>
      <c r="B80" s="1" t="s">
        <v>260</v>
      </c>
      <c r="C80" s="17">
        <v>396</v>
      </c>
      <c r="E80">
        <v>4</v>
      </c>
    </row>
    <row r="81" spans="1:9" ht="12.75">
      <c r="A81" s="4" t="s">
        <v>5</v>
      </c>
      <c r="B81" s="1"/>
      <c r="C81" s="5">
        <f>C78+C79+C80</f>
        <v>934</v>
      </c>
      <c r="D81" s="5">
        <v>1074</v>
      </c>
      <c r="E81">
        <f>E78+E79+E80</f>
        <v>12</v>
      </c>
      <c r="F81">
        <f>D81+E81</f>
        <v>1086</v>
      </c>
      <c r="G81">
        <v>1089</v>
      </c>
      <c r="I81">
        <f>F81-G81</f>
        <v>-3</v>
      </c>
    </row>
    <row r="82" spans="1:5" ht="12.75">
      <c r="A82" s="16" t="s">
        <v>240</v>
      </c>
      <c r="B82" s="1" t="s">
        <v>235</v>
      </c>
      <c r="C82" s="17">
        <v>269</v>
      </c>
      <c r="E82">
        <v>4</v>
      </c>
    </row>
    <row r="83" spans="1:5" ht="12.75">
      <c r="A83" s="16" t="s">
        <v>240</v>
      </c>
      <c r="B83" s="1" t="s">
        <v>233</v>
      </c>
      <c r="C83" s="17">
        <v>269</v>
      </c>
      <c r="E83">
        <v>4</v>
      </c>
    </row>
    <row r="84" spans="1:5" ht="12.75">
      <c r="A84" s="16" t="s">
        <v>240</v>
      </c>
      <c r="B84" s="1" t="s">
        <v>346</v>
      </c>
      <c r="C84" s="17">
        <v>248</v>
      </c>
      <c r="E84">
        <v>4</v>
      </c>
    </row>
    <row r="85" spans="1:9" ht="12.75">
      <c r="A85" s="4" t="s">
        <v>5</v>
      </c>
      <c r="B85" s="1"/>
      <c r="C85" s="5">
        <f>C82+C83+C84</f>
        <v>786</v>
      </c>
      <c r="D85" s="5">
        <v>904</v>
      </c>
      <c r="E85">
        <f>E82+E83+E84</f>
        <v>12</v>
      </c>
      <c r="F85">
        <f>D85+E85</f>
        <v>916</v>
      </c>
      <c r="G85">
        <v>919</v>
      </c>
      <c r="I85">
        <f>F85-G85</f>
        <v>-3</v>
      </c>
    </row>
    <row r="86" spans="1:5" ht="12.75">
      <c r="A86" s="16" t="s">
        <v>241</v>
      </c>
      <c r="B86" s="1" t="s">
        <v>236</v>
      </c>
      <c r="C86" s="17">
        <v>269</v>
      </c>
      <c r="E86">
        <v>4</v>
      </c>
    </row>
    <row r="87" spans="1:9" ht="12.75">
      <c r="A87" s="4" t="s">
        <v>5</v>
      </c>
      <c r="B87" s="1"/>
      <c r="C87" s="5">
        <f>C86</f>
        <v>269</v>
      </c>
      <c r="D87" s="5">
        <v>309</v>
      </c>
      <c r="E87">
        <f>E86</f>
        <v>4</v>
      </c>
      <c r="F87">
        <f>D87+E87</f>
        <v>313</v>
      </c>
      <c r="G87">
        <v>314</v>
      </c>
      <c r="I87">
        <f>F87-G87</f>
        <v>-1</v>
      </c>
    </row>
    <row r="88" spans="1:5" ht="12.75">
      <c r="A88" s="16" t="s">
        <v>242</v>
      </c>
      <c r="B88" s="1" t="s">
        <v>231</v>
      </c>
      <c r="C88" s="17">
        <v>269</v>
      </c>
      <c r="E88">
        <v>4</v>
      </c>
    </row>
    <row r="89" spans="1:5" ht="12.75">
      <c r="A89" s="16" t="s">
        <v>242</v>
      </c>
      <c r="B89" s="1" t="s">
        <v>322</v>
      </c>
      <c r="C89" s="17">
        <v>238</v>
      </c>
      <c r="E89">
        <v>4</v>
      </c>
    </row>
    <row r="90" spans="1:5" ht="12.75">
      <c r="A90" s="16" t="s">
        <v>242</v>
      </c>
      <c r="B90" s="1" t="s">
        <v>333</v>
      </c>
      <c r="C90" s="17">
        <v>223</v>
      </c>
      <c r="E90">
        <v>4</v>
      </c>
    </row>
    <row r="91" spans="1:5" ht="12.75">
      <c r="A91" s="16" t="s">
        <v>242</v>
      </c>
      <c r="B91" s="1" t="s">
        <v>380</v>
      </c>
      <c r="C91" s="17">
        <v>282</v>
      </c>
      <c r="E91">
        <v>4</v>
      </c>
    </row>
    <row r="92" spans="1:9" ht="12.75">
      <c r="A92" s="4" t="s">
        <v>5</v>
      </c>
      <c r="B92" s="1"/>
      <c r="C92" s="5">
        <f>C88+C89+C90+C91</f>
        <v>1012</v>
      </c>
      <c r="D92" s="5">
        <v>1164</v>
      </c>
      <c r="E92">
        <f>E88+E89+E90+E91</f>
        <v>16</v>
      </c>
      <c r="F92">
        <f>D92+E92</f>
        <v>1180</v>
      </c>
      <c r="G92">
        <v>1184</v>
      </c>
      <c r="I92">
        <f>F92-G92</f>
        <v>-4</v>
      </c>
    </row>
    <row r="93" spans="1:5" ht="12.75">
      <c r="A93" s="16" t="s">
        <v>243</v>
      </c>
      <c r="B93" s="1" t="s">
        <v>235</v>
      </c>
      <c r="C93" s="17">
        <v>269</v>
      </c>
      <c r="E93">
        <v>4</v>
      </c>
    </row>
    <row r="94" spans="1:9" ht="12.75">
      <c r="A94" s="4" t="s">
        <v>5</v>
      </c>
      <c r="B94" s="1"/>
      <c r="C94" s="5">
        <f>C93</f>
        <v>269</v>
      </c>
      <c r="D94" s="5">
        <v>309</v>
      </c>
      <c r="E94">
        <f>E93</f>
        <v>4</v>
      </c>
      <c r="F94">
        <f>D94+E94</f>
        <v>313</v>
      </c>
      <c r="G94">
        <v>314</v>
      </c>
      <c r="I94">
        <f>F94-G94</f>
        <v>-1</v>
      </c>
    </row>
    <row r="95" spans="1:5" ht="12.75">
      <c r="A95" s="16" t="s">
        <v>244</v>
      </c>
      <c r="B95" s="1" t="s">
        <v>231</v>
      </c>
      <c r="C95" s="17">
        <v>269</v>
      </c>
      <c r="E95">
        <v>4</v>
      </c>
    </row>
    <row r="96" spans="1:5" ht="12.75">
      <c r="A96" s="16" t="s">
        <v>244</v>
      </c>
      <c r="B96" s="1" t="s">
        <v>314</v>
      </c>
      <c r="C96" s="17">
        <v>198</v>
      </c>
      <c r="E96">
        <v>4</v>
      </c>
    </row>
    <row r="97" spans="1:5" ht="12.75">
      <c r="A97" s="16" t="s">
        <v>244</v>
      </c>
      <c r="B97" s="1" t="s">
        <v>383</v>
      </c>
      <c r="C97" s="17">
        <v>183</v>
      </c>
      <c r="E97">
        <v>4</v>
      </c>
    </row>
    <row r="98" spans="1:9" ht="12.75">
      <c r="A98" s="4" t="s">
        <v>5</v>
      </c>
      <c r="B98" s="1"/>
      <c r="C98" s="5">
        <f>C95+C96+C97</f>
        <v>650</v>
      </c>
      <c r="D98" s="5">
        <v>748</v>
      </c>
      <c r="E98">
        <f>E95+E96+E97</f>
        <v>12</v>
      </c>
      <c r="F98">
        <f>D98+E98</f>
        <v>760</v>
      </c>
      <c r="G98">
        <v>763</v>
      </c>
      <c r="I98">
        <f>F98-G98</f>
        <v>-3</v>
      </c>
    </row>
    <row r="99" spans="1:5" ht="12.75">
      <c r="A99" s="16" t="s">
        <v>207</v>
      </c>
      <c r="B99" s="1" t="s">
        <v>233</v>
      </c>
      <c r="C99" s="17">
        <v>269</v>
      </c>
      <c r="E99">
        <v>4</v>
      </c>
    </row>
    <row r="100" spans="1:5" ht="12.75">
      <c r="A100" s="16" t="s">
        <v>207</v>
      </c>
      <c r="B100" s="1" t="s">
        <v>302</v>
      </c>
      <c r="C100" s="17">
        <v>125</v>
      </c>
      <c r="E100">
        <v>4</v>
      </c>
    </row>
    <row r="101" spans="1:5" ht="12.75">
      <c r="A101" s="16" t="s">
        <v>207</v>
      </c>
      <c r="B101" s="1" t="s">
        <v>307</v>
      </c>
      <c r="C101" s="17">
        <v>124</v>
      </c>
      <c r="E101">
        <v>4</v>
      </c>
    </row>
    <row r="102" spans="1:5" ht="12.75">
      <c r="A102" s="16" t="s">
        <v>207</v>
      </c>
      <c r="B102" s="1" t="s">
        <v>323</v>
      </c>
      <c r="C102" s="17">
        <v>238</v>
      </c>
      <c r="E102">
        <v>4</v>
      </c>
    </row>
    <row r="103" spans="1:5" ht="12.75">
      <c r="A103" s="16" t="s">
        <v>207</v>
      </c>
      <c r="B103" s="1" t="s">
        <v>332</v>
      </c>
      <c r="C103" s="17">
        <v>223</v>
      </c>
      <c r="E103">
        <v>4</v>
      </c>
    </row>
    <row r="104" spans="1:5" ht="12.75">
      <c r="A104" s="16" t="s">
        <v>207</v>
      </c>
      <c r="B104" s="1" t="s">
        <v>380</v>
      </c>
      <c r="C104" s="17">
        <v>282</v>
      </c>
      <c r="E104">
        <v>4</v>
      </c>
    </row>
    <row r="105" spans="1:9" ht="12.75">
      <c r="A105" s="4" t="s">
        <v>5</v>
      </c>
      <c r="B105" s="1"/>
      <c r="C105" s="5">
        <f>C99+C100+C101+C102+C103+C104</f>
        <v>1261</v>
      </c>
      <c r="D105" s="5">
        <v>1450</v>
      </c>
      <c r="E105">
        <f>E99+E100+E101+E102+E103+E104</f>
        <v>24</v>
      </c>
      <c r="F105">
        <f>D105+E105</f>
        <v>1474</v>
      </c>
      <c r="G105">
        <v>1480</v>
      </c>
      <c r="I105">
        <f>F105-G105</f>
        <v>-6</v>
      </c>
    </row>
    <row r="106" spans="1:5" ht="12.75">
      <c r="A106" s="16" t="s">
        <v>195</v>
      </c>
      <c r="B106" s="1" t="s">
        <v>231</v>
      </c>
      <c r="C106" s="17">
        <v>269</v>
      </c>
      <c r="E106">
        <v>4</v>
      </c>
    </row>
    <row r="107" spans="1:5" ht="12.75">
      <c r="A107" s="16" t="s">
        <v>195</v>
      </c>
      <c r="B107" s="1" t="s">
        <v>252</v>
      </c>
      <c r="C107" s="17">
        <v>277</v>
      </c>
      <c r="E107">
        <v>4</v>
      </c>
    </row>
    <row r="108" spans="1:5" ht="12.75">
      <c r="A108" s="16" t="s">
        <v>331</v>
      </c>
      <c r="B108" s="1" t="s">
        <v>330</v>
      </c>
      <c r="C108" s="17">
        <v>223</v>
      </c>
      <c r="E108">
        <v>4</v>
      </c>
    </row>
    <row r="109" spans="1:9" ht="12.75">
      <c r="A109" s="4" t="s">
        <v>5</v>
      </c>
      <c r="B109" s="1"/>
      <c r="C109" s="5">
        <f>C106+C107+C108</f>
        <v>769</v>
      </c>
      <c r="D109" s="5">
        <v>884</v>
      </c>
      <c r="E109">
        <f>E106+E107+E108</f>
        <v>12</v>
      </c>
      <c r="F109">
        <f>D109+E109</f>
        <v>896</v>
      </c>
      <c r="G109">
        <v>900</v>
      </c>
      <c r="I109">
        <f>F109-G109</f>
        <v>-4</v>
      </c>
    </row>
    <row r="110" spans="1:5" ht="12.75">
      <c r="A110" s="16" t="s">
        <v>245</v>
      </c>
      <c r="B110" s="1" t="s">
        <v>235</v>
      </c>
      <c r="C110" s="17">
        <v>269</v>
      </c>
      <c r="E110">
        <v>4</v>
      </c>
    </row>
    <row r="111" spans="1:5" ht="12.75">
      <c r="A111" s="16" t="s">
        <v>245</v>
      </c>
      <c r="B111" s="1" t="s">
        <v>385</v>
      </c>
      <c r="C111" s="17">
        <v>183</v>
      </c>
      <c r="E111">
        <v>4</v>
      </c>
    </row>
    <row r="112" spans="1:9" ht="12.75">
      <c r="A112" s="4" t="s">
        <v>5</v>
      </c>
      <c r="B112" s="1"/>
      <c r="C112" s="5">
        <f>C110+C111</f>
        <v>452</v>
      </c>
      <c r="D112" s="5">
        <v>519</v>
      </c>
      <c r="E112">
        <f>E110+E111</f>
        <v>8</v>
      </c>
      <c r="F112">
        <f>D112+E112</f>
        <v>527</v>
      </c>
      <c r="G112">
        <v>529</v>
      </c>
      <c r="I112">
        <f>F112-G112</f>
        <v>-2</v>
      </c>
    </row>
    <row r="113" spans="1:5" ht="12.75">
      <c r="A113" s="16" t="s">
        <v>204</v>
      </c>
      <c r="B113" s="1" t="s">
        <v>248</v>
      </c>
      <c r="C113" s="17">
        <v>584</v>
      </c>
      <c r="E113">
        <v>4</v>
      </c>
    </row>
    <row r="114" spans="1:9" ht="12.75">
      <c r="A114" s="4" t="s">
        <v>5</v>
      </c>
      <c r="B114" s="1"/>
      <c r="C114" s="5">
        <f>C113</f>
        <v>584</v>
      </c>
      <c r="D114" s="5">
        <v>672</v>
      </c>
      <c r="E114">
        <f>E113</f>
        <v>4</v>
      </c>
      <c r="F114">
        <f>D114+E114</f>
        <v>676</v>
      </c>
      <c r="G114">
        <v>677</v>
      </c>
      <c r="I114">
        <f>F114-G114</f>
        <v>-1</v>
      </c>
    </row>
    <row r="115" spans="1:5" ht="12.75">
      <c r="A115" s="16" t="s">
        <v>249</v>
      </c>
      <c r="B115" s="1" t="s">
        <v>250</v>
      </c>
      <c r="C115" s="17">
        <v>584</v>
      </c>
      <c r="E115">
        <v>4</v>
      </c>
    </row>
    <row r="116" spans="1:5" ht="12.75">
      <c r="A116" s="16" t="s">
        <v>249</v>
      </c>
      <c r="B116" s="1" t="s">
        <v>268</v>
      </c>
      <c r="C116" s="17">
        <v>269</v>
      </c>
      <c r="E116">
        <v>4</v>
      </c>
    </row>
    <row r="117" spans="1:9" ht="12.75">
      <c r="A117" s="4" t="s">
        <v>5</v>
      </c>
      <c r="B117" s="1"/>
      <c r="C117" s="5">
        <f>C115+C116</f>
        <v>853</v>
      </c>
      <c r="D117" s="5">
        <v>981</v>
      </c>
      <c r="E117">
        <f>E115+E116</f>
        <v>8</v>
      </c>
      <c r="F117">
        <f>D117+E117</f>
        <v>989</v>
      </c>
      <c r="G117">
        <v>981</v>
      </c>
      <c r="I117">
        <f>F117-G117</f>
        <v>8</v>
      </c>
    </row>
    <row r="118" spans="1:5" ht="12.75">
      <c r="A118" s="16" t="s">
        <v>199</v>
      </c>
      <c r="B118" s="1" t="s">
        <v>265</v>
      </c>
      <c r="C118" s="17">
        <v>269</v>
      </c>
      <c r="E118">
        <v>4</v>
      </c>
    </row>
    <row r="119" spans="1:5" ht="12.75">
      <c r="A119" s="16" t="s">
        <v>199</v>
      </c>
      <c r="B119" s="1" t="s">
        <v>284</v>
      </c>
      <c r="C119" s="17">
        <v>289</v>
      </c>
      <c r="E119">
        <v>4</v>
      </c>
    </row>
    <row r="120" spans="1:5" ht="12.75">
      <c r="A120" s="16" t="s">
        <v>199</v>
      </c>
      <c r="B120" s="1" t="s">
        <v>304</v>
      </c>
      <c r="C120" s="17">
        <v>562</v>
      </c>
      <c r="E120">
        <v>4</v>
      </c>
    </row>
    <row r="121" spans="1:5" ht="12.75">
      <c r="A121" s="16" t="s">
        <v>199</v>
      </c>
      <c r="B121" s="1" t="s">
        <v>224</v>
      </c>
      <c r="C121" s="17">
        <v>450</v>
      </c>
      <c r="E121">
        <v>4</v>
      </c>
    </row>
    <row r="122" spans="1:5" ht="12.75">
      <c r="A122" s="16" t="s">
        <v>199</v>
      </c>
      <c r="B122" s="1" t="s">
        <v>295</v>
      </c>
      <c r="C122" s="17">
        <v>539</v>
      </c>
      <c r="E122">
        <v>4</v>
      </c>
    </row>
    <row r="123" spans="1:9" ht="12.75">
      <c r="A123" s="4" t="s">
        <v>5</v>
      </c>
      <c r="B123" s="1"/>
      <c r="C123" s="5">
        <f>C118+C119+C120+C121+C122</f>
        <v>2109</v>
      </c>
      <c r="D123" s="5">
        <v>2425</v>
      </c>
      <c r="E123">
        <f>E118+E119+E120+E121+E122</f>
        <v>20</v>
      </c>
      <c r="F123">
        <f>D123+E123</f>
        <v>2445</v>
      </c>
      <c r="G123">
        <v>2460</v>
      </c>
      <c r="I123">
        <f>F123-G123</f>
        <v>-15</v>
      </c>
    </row>
    <row r="124" spans="1:5" ht="12.75">
      <c r="A124" s="16" t="s">
        <v>194</v>
      </c>
      <c r="B124" s="1" t="s">
        <v>255</v>
      </c>
      <c r="C124" s="17">
        <v>277</v>
      </c>
      <c r="E124">
        <v>4</v>
      </c>
    </row>
    <row r="125" spans="1:5" ht="12.75">
      <c r="A125" s="16" t="s">
        <v>194</v>
      </c>
      <c r="B125" s="1" t="s">
        <v>384</v>
      </c>
      <c r="C125" s="17">
        <v>183</v>
      </c>
      <c r="E125">
        <v>4</v>
      </c>
    </row>
    <row r="126" spans="1:9" ht="12.75">
      <c r="A126" s="4" t="s">
        <v>5</v>
      </c>
      <c r="B126" s="1"/>
      <c r="C126" s="5">
        <f>C124+C125</f>
        <v>460</v>
      </c>
      <c r="D126" s="5">
        <v>529</v>
      </c>
      <c r="E126">
        <f>E124+E125</f>
        <v>8</v>
      </c>
      <c r="F126">
        <f>D126+E126</f>
        <v>537</v>
      </c>
      <c r="G126">
        <v>539</v>
      </c>
      <c r="I126">
        <f>F126-G126</f>
        <v>-2</v>
      </c>
    </row>
    <row r="127" spans="1:5" ht="12.75">
      <c r="A127" s="16" t="s">
        <v>251</v>
      </c>
      <c r="B127" s="1" t="s">
        <v>278</v>
      </c>
      <c r="C127" s="17">
        <v>324</v>
      </c>
      <c r="E127">
        <v>4</v>
      </c>
    </row>
    <row r="128" spans="1:9" ht="12.75">
      <c r="A128" s="4" t="s">
        <v>5</v>
      </c>
      <c r="B128" s="1"/>
      <c r="C128" s="5">
        <f>C127</f>
        <v>324</v>
      </c>
      <c r="D128" s="5">
        <v>373</v>
      </c>
      <c r="E128">
        <f>E127</f>
        <v>4</v>
      </c>
      <c r="F128">
        <f>D128+E128</f>
        <v>377</v>
      </c>
      <c r="G128">
        <v>378</v>
      </c>
      <c r="I128">
        <f>F128-G128</f>
        <v>-1</v>
      </c>
    </row>
    <row r="129" spans="1:5" ht="12.75">
      <c r="A129" s="20" t="s">
        <v>256</v>
      </c>
      <c r="B129" s="1" t="s">
        <v>306</v>
      </c>
      <c r="C129" s="17">
        <v>562</v>
      </c>
      <c r="E129">
        <v>4</v>
      </c>
    </row>
    <row r="130" spans="1:5" ht="12.75">
      <c r="A130" s="20" t="s">
        <v>256</v>
      </c>
      <c r="B130" s="1" t="s">
        <v>319</v>
      </c>
      <c r="C130" s="17">
        <v>198</v>
      </c>
      <c r="E130">
        <v>4</v>
      </c>
    </row>
    <row r="131" spans="1:5" ht="12.75">
      <c r="A131" s="20" t="s">
        <v>256</v>
      </c>
      <c r="B131" s="1" t="s">
        <v>247</v>
      </c>
      <c r="C131" s="17">
        <v>584</v>
      </c>
      <c r="E131">
        <v>4</v>
      </c>
    </row>
    <row r="132" spans="1:5" ht="12.75">
      <c r="A132" s="20" t="s">
        <v>256</v>
      </c>
      <c r="B132" s="1" t="s">
        <v>379</v>
      </c>
      <c r="C132" s="17">
        <v>356</v>
      </c>
      <c r="E132">
        <v>4</v>
      </c>
    </row>
    <row r="133" spans="1:5" ht="12.75">
      <c r="A133" s="20" t="s">
        <v>256</v>
      </c>
      <c r="B133" s="1" t="s">
        <v>215</v>
      </c>
      <c r="C133" s="17">
        <v>520</v>
      </c>
      <c r="E133">
        <v>4</v>
      </c>
    </row>
    <row r="134" spans="1:5" ht="12.75">
      <c r="A134" s="20" t="s">
        <v>256</v>
      </c>
      <c r="B134" s="1" t="s">
        <v>228</v>
      </c>
      <c r="C134" s="17">
        <v>450</v>
      </c>
      <c r="E134">
        <v>4</v>
      </c>
    </row>
    <row r="135" spans="1:5" ht="12.75">
      <c r="A135" s="20" t="s">
        <v>256</v>
      </c>
      <c r="B135" s="1" t="s">
        <v>236</v>
      </c>
      <c r="C135" s="17">
        <v>269</v>
      </c>
      <c r="E135">
        <v>4</v>
      </c>
    </row>
    <row r="136" spans="1:9" ht="12.75">
      <c r="A136" s="4" t="s">
        <v>5</v>
      </c>
      <c r="B136" s="1"/>
      <c r="C136" s="5">
        <f>C129+C130+C131+C132+C133+C134+C135</f>
        <v>2939</v>
      </c>
      <c r="D136" s="5">
        <v>3380</v>
      </c>
      <c r="E136">
        <f>E129+E130+E131+E132+E133+E134+E135</f>
        <v>28</v>
      </c>
      <c r="F136">
        <f>D136+E136</f>
        <v>3408</v>
      </c>
      <c r="G136">
        <v>3415</v>
      </c>
      <c r="I136">
        <f>F136-G136</f>
        <v>-7</v>
      </c>
    </row>
    <row r="137" spans="1:5" ht="12.75">
      <c r="A137" s="16" t="s">
        <v>257</v>
      </c>
      <c r="B137" s="1" t="s">
        <v>328</v>
      </c>
      <c r="C137" s="17">
        <v>317</v>
      </c>
      <c r="E137">
        <v>4</v>
      </c>
    </row>
    <row r="138" spans="1:9" ht="12.75">
      <c r="A138" s="4" t="s">
        <v>5</v>
      </c>
      <c r="B138" s="1"/>
      <c r="C138" s="5">
        <f>C137</f>
        <v>317</v>
      </c>
      <c r="D138" s="5">
        <v>365</v>
      </c>
      <c r="E138">
        <f>E137</f>
        <v>4</v>
      </c>
      <c r="F138">
        <f>D138+E138</f>
        <v>369</v>
      </c>
      <c r="G138">
        <v>370</v>
      </c>
      <c r="I138">
        <f>F138-G138</f>
        <v>-1</v>
      </c>
    </row>
    <row r="139" spans="1:5" ht="12.75">
      <c r="A139" s="20" t="s">
        <v>258</v>
      </c>
      <c r="B139" s="1" t="s">
        <v>314</v>
      </c>
      <c r="C139" s="17">
        <v>198</v>
      </c>
      <c r="E139">
        <v>4</v>
      </c>
    </row>
    <row r="140" spans="1:9" ht="12.75">
      <c r="A140" s="4" t="s">
        <v>5</v>
      </c>
      <c r="B140" s="12"/>
      <c r="C140" s="5">
        <f>C139</f>
        <v>198</v>
      </c>
      <c r="D140" s="5">
        <v>228</v>
      </c>
      <c r="E140">
        <f>E139</f>
        <v>4</v>
      </c>
      <c r="F140">
        <f>D140+E140</f>
        <v>232</v>
      </c>
      <c r="G140">
        <v>233</v>
      </c>
      <c r="I140">
        <f>F140-G140</f>
        <v>-1</v>
      </c>
    </row>
    <row r="141" spans="1:5" ht="12.75">
      <c r="A141" s="16" t="s">
        <v>259</v>
      </c>
      <c r="B141" s="1" t="s">
        <v>324</v>
      </c>
      <c r="C141" s="17">
        <v>238</v>
      </c>
      <c r="E141">
        <v>4</v>
      </c>
    </row>
    <row r="142" spans="1:5" ht="12.75">
      <c r="A142" s="16" t="s">
        <v>259</v>
      </c>
      <c r="B142" s="1" t="s">
        <v>336</v>
      </c>
      <c r="C142" s="17">
        <v>194</v>
      </c>
      <c r="E142">
        <v>4</v>
      </c>
    </row>
    <row r="143" spans="1:9" ht="12.75">
      <c r="A143" s="4" t="s">
        <v>5</v>
      </c>
      <c r="B143" s="12"/>
      <c r="C143" s="5">
        <f>C141+C142</f>
        <v>432</v>
      </c>
      <c r="D143" s="5">
        <v>497</v>
      </c>
      <c r="E143">
        <f>E141+E142</f>
        <v>8</v>
      </c>
      <c r="F143">
        <f>D143+E143</f>
        <v>505</v>
      </c>
      <c r="G143">
        <v>507</v>
      </c>
      <c r="I143">
        <f>F143-G143</f>
        <v>-2</v>
      </c>
    </row>
    <row r="144" spans="1:5" ht="12.75">
      <c r="A144" s="16" t="s">
        <v>208</v>
      </c>
      <c r="B144" s="1" t="s">
        <v>313</v>
      </c>
      <c r="C144" s="17">
        <v>124</v>
      </c>
      <c r="E144">
        <v>4</v>
      </c>
    </row>
    <row r="145" spans="1:5" ht="12.75">
      <c r="A145" s="16" t="s">
        <v>208</v>
      </c>
      <c r="B145" s="1" t="s">
        <v>368</v>
      </c>
      <c r="C145" s="17">
        <v>129</v>
      </c>
      <c r="E145">
        <v>4</v>
      </c>
    </row>
    <row r="146" spans="1:9" ht="12.75">
      <c r="A146" s="4" t="s">
        <v>5</v>
      </c>
      <c r="B146" s="12"/>
      <c r="C146" s="5">
        <f>C144+C145</f>
        <v>253</v>
      </c>
      <c r="D146" s="5">
        <v>291</v>
      </c>
      <c r="E146">
        <f>E144+E145</f>
        <v>8</v>
      </c>
      <c r="F146">
        <f>D146+E146</f>
        <v>299</v>
      </c>
      <c r="G146">
        <v>301</v>
      </c>
      <c r="I146">
        <f>F146-G146</f>
        <v>-2</v>
      </c>
    </row>
    <row r="147" spans="1:5" ht="12.75">
      <c r="A147" s="16" t="s">
        <v>266</v>
      </c>
      <c r="B147" s="1" t="s">
        <v>267</v>
      </c>
      <c r="C147" s="17">
        <v>269</v>
      </c>
      <c r="E147">
        <v>4</v>
      </c>
    </row>
    <row r="148" spans="1:5" ht="12.75">
      <c r="A148" s="16" t="s">
        <v>266</v>
      </c>
      <c r="B148" s="1" t="s">
        <v>267</v>
      </c>
      <c r="C148" s="17">
        <v>269</v>
      </c>
      <c r="E148">
        <v>4</v>
      </c>
    </row>
    <row r="149" spans="1:9" ht="12.75">
      <c r="A149" s="4" t="s">
        <v>5</v>
      </c>
      <c r="B149" s="12"/>
      <c r="C149" s="5">
        <f>C147+C148</f>
        <v>538</v>
      </c>
      <c r="D149" s="5">
        <v>619</v>
      </c>
      <c r="E149">
        <f>E147+E148</f>
        <v>8</v>
      </c>
      <c r="F149">
        <f>D149+E149</f>
        <v>627</v>
      </c>
      <c r="G149">
        <v>630</v>
      </c>
      <c r="I149">
        <f>F149-G149</f>
        <v>-3</v>
      </c>
    </row>
    <row r="150" spans="1:5" ht="12.75">
      <c r="A150" s="16" t="s">
        <v>269</v>
      </c>
      <c r="B150" s="1" t="s">
        <v>264</v>
      </c>
      <c r="C150" s="17">
        <v>269</v>
      </c>
      <c r="E150">
        <v>4</v>
      </c>
    </row>
    <row r="151" spans="1:9" ht="12.75">
      <c r="A151" s="4" t="s">
        <v>5</v>
      </c>
      <c r="B151" s="12"/>
      <c r="C151" s="5">
        <f>C150</f>
        <v>269</v>
      </c>
      <c r="D151" s="5">
        <v>309</v>
      </c>
      <c r="E151">
        <v>4</v>
      </c>
      <c r="F151">
        <f>D151+E151</f>
        <v>313</v>
      </c>
      <c r="G151">
        <v>314</v>
      </c>
      <c r="I151">
        <f>F151-G151</f>
        <v>-1</v>
      </c>
    </row>
    <row r="152" spans="1:5" ht="12.75">
      <c r="A152" s="19" t="s">
        <v>271</v>
      </c>
      <c r="B152" s="1" t="s">
        <v>272</v>
      </c>
      <c r="C152" s="17">
        <v>423</v>
      </c>
      <c r="E152">
        <v>4</v>
      </c>
    </row>
    <row r="153" spans="1:9" ht="12.75">
      <c r="A153" s="4" t="s">
        <v>5</v>
      </c>
      <c r="B153" s="12"/>
      <c r="C153" s="5">
        <f>C152</f>
        <v>423</v>
      </c>
      <c r="D153" s="5">
        <v>486</v>
      </c>
      <c r="E153">
        <f>E152</f>
        <v>4</v>
      </c>
      <c r="F153">
        <f>D153+E153</f>
        <v>490</v>
      </c>
      <c r="G153">
        <v>500</v>
      </c>
      <c r="I153">
        <f>F153-G153</f>
        <v>-10</v>
      </c>
    </row>
    <row r="154" spans="1:5" ht="12.75">
      <c r="A154" s="23" t="s">
        <v>343</v>
      </c>
      <c r="B154" s="1" t="s">
        <v>344</v>
      </c>
      <c r="C154" s="17">
        <v>248</v>
      </c>
      <c r="E154">
        <v>4</v>
      </c>
    </row>
    <row r="155" spans="1:9" ht="12.75">
      <c r="A155" s="4" t="s">
        <v>5</v>
      </c>
      <c r="B155" s="12"/>
      <c r="C155" s="5">
        <f>C154</f>
        <v>248</v>
      </c>
      <c r="D155" s="5">
        <v>285.2</v>
      </c>
      <c r="E155">
        <f>E154</f>
        <v>4</v>
      </c>
      <c r="F155">
        <f>D155+E155</f>
        <v>289.2</v>
      </c>
      <c r="G155">
        <v>290.2</v>
      </c>
      <c r="I155">
        <f>F155-G155</f>
        <v>-1</v>
      </c>
    </row>
    <row r="156" spans="1:5" ht="12.75">
      <c r="A156" s="19" t="s">
        <v>60</v>
      </c>
      <c r="B156" s="1" t="s">
        <v>345</v>
      </c>
      <c r="C156" s="15">
        <v>248</v>
      </c>
      <c r="E156">
        <v>4</v>
      </c>
    </row>
    <row r="157" spans="1:5" ht="12.75">
      <c r="A157" s="19" t="s">
        <v>60</v>
      </c>
      <c r="B157" s="1" t="s">
        <v>294</v>
      </c>
      <c r="C157" s="15">
        <v>539</v>
      </c>
      <c r="E157">
        <v>4</v>
      </c>
    </row>
    <row r="158" spans="1:9" ht="12.75">
      <c r="A158" s="4" t="s">
        <v>5</v>
      </c>
      <c r="B158" s="12"/>
      <c r="C158" s="5">
        <f>C156+C157</f>
        <v>787</v>
      </c>
      <c r="D158" s="5">
        <v>905</v>
      </c>
      <c r="E158">
        <f>E156+E157</f>
        <v>8</v>
      </c>
      <c r="F158">
        <f>D158+E158</f>
        <v>913</v>
      </c>
      <c r="G158">
        <v>915</v>
      </c>
      <c r="I158">
        <f>F158-G158</f>
        <v>-2</v>
      </c>
    </row>
    <row r="159" spans="1:5" ht="12.75">
      <c r="A159" s="19" t="s">
        <v>273</v>
      </c>
      <c r="B159" s="1" t="s">
        <v>274</v>
      </c>
      <c r="C159" s="17">
        <v>423</v>
      </c>
      <c r="E159">
        <v>4</v>
      </c>
    </row>
    <row r="160" spans="1:9" ht="12.75">
      <c r="A160" s="4" t="s">
        <v>5</v>
      </c>
      <c r="B160" s="12"/>
      <c r="C160" s="5">
        <f>C159</f>
        <v>423</v>
      </c>
      <c r="D160" s="5">
        <v>486</v>
      </c>
      <c r="E160">
        <f>E159</f>
        <v>4</v>
      </c>
      <c r="F160">
        <f>D160+E160</f>
        <v>490</v>
      </c>
      <c r="G160">
        <v>491</v>
      </c>
      <c r="I160">
        <f>F160-G160</f>
        <v>-1</v>
      </c>
    </row>
    <row r="161" spans="1:5" ht="12.75">
      <c r="A161" s="19" t="s">
        <v>275</v>
      </c>
      <c r="B161" s="1" t="s">
        <v>276</v>
      </c>
      <c r="C161" s="17">
        <v>423</v>
      </c>
      <c r="E161">
        <v>4</v>
      </c>
    </row>
    <row r="162" spans="1:9" ht="12.75">
      <c r="A162" s="4" t="s">
        <v>5</v>
      </c>
      <c r="B162" s="12"/>
      <c r="C162" s="5">
        <f>C161</f>
        <v>423</v>
      </c>
      <c r="D162" s="5">
        <v>486</v>
      </c>
      <c r="E162">
        <f>E161</f>
        <v>4</v>
      </c>
      <c r="F162">
        <f>D162+E162</f>
        <v>490</v>
      </c>
      <c r="G162">
        <v>491</v>
      </c>
      <c r="I162">
        <f>F162-G162</f>
        <v>-1</v>
      </c>
    </row>
    <row r="163" spans="1:5" ht="12.75">
      <c r="A163" s="16" t="s">
        <v>198</v>
      </c>
      <c r="B163" s="1" t="s">
        <v>279</v>
      </c>
      <c r="C163" s="17">
        <v>324</v>
      </c>
      <c r="E163">
        <v>4</v>
      </c>
    </row>
    <row r="164" spans="1:9" ht="12.75">
      <c r="A164" s="4" t="s">
        <v>5</v>
      </c>
      <c r="B164" s="12"/>
      <c r="C164" s="5">
        <f>C163</f>
        <v>324</v>
      </c>
      <c r="D164" s="5">
        <v>373</v>
      </c>
      <c r="E164">
        <f>E163</f>
        <v>4</v>
      </c>
      <c r="F164">
        <f>D164+E164</f>
        <v>377</v>
      </c>
      <c r="G164">
        <v>380</v>
      </c>
      <c r="I164">
        <f>F164-G164</f>
        <v>-3</v>
      </c>
    </row>
    <row r="165" spans="1:5" ht="12.75">
      <c r="A165" s="16" t="s">
        <v>280</v>
      </c>
      <c r="B165" s="1" t="s">
        <v>281</v>
      </c>
      <c r="C165" s="17">
        <v>324</v>
      </c>
      <c r="E165">
        <v>4</v>
      </c>
    </row>
    <row r="166" spans="1:5" ht="12.75">
      <c r="A166" s="16" t="s">
        <v>280</v>
      </c>
      <c r="B166" s="1" t="s">
        <v>301</v>
      </c>
      <c r="C166" s="17">
        <v>125</v>
      </c>
      <c r="E166">
        <v>4</v>
      </c>
    </row>
    <row r="167" spans="1:9" ht="12.75">
      <c r="A167" s="4" t="s">
        <v>5</v>
      </c>
      <c r="B167" s="12"/>
      <c r="C167" s="5">
        <f>C165+C166</f>
        <v>449</v>
      </c>
      <c r="D167" s="5">
        <v>516</v>
      </c>
      <c r="E167">
        <f>E165+E166</f>
        <v>8</v>
      </c>
      <c r="F167">
        <f>D167+E167</f>
        <v>524</v>
      </c>
      <c r="G167">
        <v>526</v>
      </c>
      <c r="I167">
        <f>F167-G167</f>
        <v>-2</v>
      </c>
    </row>
    <row r="168" spans="1:5" ht="12.75">
      <c r="A168" s="16" t="s">
        <v>282</v>
      </c>
      <c r="B168" s="1" t="s">
        <v>283</v>
      </c>
      <c r="C168" s="17">
        <v>365</v>
      </c>
      <c r="E168">
        <v>4</v>
      </c>
    </row>
    <row r="169" spans="1:5" ht="12.75">
      <c r="A169" s="16" t="s">
        <v>282</v>
      </c>
      <c r="B169" s="1" t="s">
        <v>301</v>
      </c>
      <c r="C169" s="17">
        <v>125</v>
      </c>
      <c r="E169">
        <v>4</v>
      </c>
    </row>
    <row r="170" spans="1:9" ht="12.75">
      <c r="A170" s="4" t="s">
        <v>5</v>
      </c>
      <c r="B170" s="1"/>
      <c r="C170" s="5">
        <f>C168+C169</f>
        <v>490</v>
      </c>
      <c r="D170" s="5">
        <v>563.5</v>
      </c>
      <c r="E170">
        <f>E168+E169</f>
        <v>8</v>
      </c>
      <c r="F170">
        <f>D170+E170</f>
        <v>571.5</v>
      </c>
      <c r="G170">
        <v>573.5</v>
      </c>
      <c r="I170">
        <f>F170-G170</f>
        <v>-2</v>
      </c>
    </row>
    <row r="171" spans="1:5" ht="12.75">
      <c r="A171" s="16" t="s">
        <v>286</v>
      </c>
      <c r="B171" s="1" t="s">
        <v>287</v>
      </c>
      <c r="C171" s="17">
        <v>289</v>
      </c>
      <c r="E171" s="21">
        <v>4</v>
      </c>
    </row>
    <row r="172" spans="1:9" ht="12.75">
      <c r="A172" s="4" t="s">
        <v>5</v>
      </c>
      <c r="B172" s="1"/>
      <c r="C172" s="5">
        <f>C171</f>
        <v>289</v>
      </c>
      <c r="D172" s="5">
        <v>332</v>
      </c>
      <c r="E172" s="21">
        <v>4</v>
      </c>
      <c r="F172">
        <f>D172+E172</f>
        <v>336</v>
      </c>
      <c r="G172">
        <v>337</v>
      </c>
      <c r="I172">
        <f>F172-G172</f>
        <v>-1</v>
      </c>
    </row>
    <row r="173" spans="1:5" ht="12.75">
      <c r="A173" s="16" t="s">
        <v>288</v>
      </c>
      <c r="B173" s="1" t="s">
        <v>289</v>
      </c>
      <c r="C173" s="17">
        <v>289</v>
      </c>
      <c r="E173" s="21">
        <v>4</v>
      </c>
    </row>
    <row r="174" spans="1:9" ht="12.75">
      <c r="A174" s="4" t="s">
        <v>5</v>
      </c>
      <c r="B174" s="1"/>
      <c r="C174" s="5">
        <f>C173</f>
        <v>289</v>
      </c>
      <c r="D174" s="5">
        <v>332</v>
      </c>
      <c r="E174">
        <f>E173</f>
        <v>4</v>
      </c>
      <c r="F174">
        <f>D174+E174</f>
        <v>336</v>
      </c>
      <c r="G174">
        <v>337</v>
      </c>
      <c r="I174">
        <f>F174-G174</f>
        <v>-1</v>
      </c>
    </row>
    <row r="175" spans="1:5" ht="12.75">
      <c r="A175" s="16" t="s">
        <v>290</v>
      </c>
      <c r="B175" s="1" t="s">
        <v>291</v>
      </c>
      <c r="C175" s="17">
        <v>539</v>
      </c>
      <c r="E175" s="14">
        <v>4</v>
      </c>
    </row>
    <row r="176" spans="1:9" ht="12.75">
      <c r="A176" s="4" t="s">
        <v>5</v>
      </c>
      <c r="B176" s="1"/>
      <c r="C176" s="5">
        <f>C175</f>
        <v>539</v>
      </c>
      <c r="D176" s="5">
        <v>620</v>
      </c>
      <c r="E176">
        <f>E175</f>
        <v>4</v>
      </c>
      <c r="F176">
        <f>D176+E176</f>
        <v>624</v>
      </c>
      <c r="G176">
        <v>625</v>
      </c>
      <c r="I176">
        <f>F176-G176</f>
        <v>-1</v>
      </c>
    </row>
    <row r="177" spans="1:5" ht="12.75">
      <c r="A177" s="16" t="s">
        <v>292</v>
      </c>
      <c r="B177" s="1" t="s">
        <v>293</v>
      </c>
      <c r="C177" s="17">
        <v>539</v>
      </c>
      <c r="E177" s="14">
        <v>4</v>
      </c>
    </row>
    <row r="178" spans="1:9" ht="12.75">
      <c r="A178" s="4" t="s">
        <v>5</v>
      </c>
      <c r="B178" s="1"/>
      <c r="C178" s="5">
        <f>C177</f>
        <v>539</v>
      </c>
      <c r="D178" s="5">
        <v>620</v>
      </c>
      <c r="E178">
        <f>E177</f>
        <v>4</v>
      </c>
      <c r="F178">
        <f>D178+E178</f>
        <v>624</v>
      </c>
      <c r="G178">
        <v>625</v>
      </c>
      <c r="I178">
        <f>F178-G178</f>
        <v>-1</v>
      </c>
    </row>
    <row r="179" spans="1:5" ht="12.75">
      <c r="A179" s="16" t="s">
        <v>209</v>
      </c>
      <c r="B179" s="1" t="s">
        <v>295</v>
      </c>
      <c r="C179" s="17">
        <v>539</v>
      </c>
      <c r="E179" s="14">
        <v>4</v>
      </c>
    </row>
    <row r="180" spans="1:9" ht="12.75">
      <c r="A180" s="4" t="s">
        <v>5</v>
      </c>
      <c r="B180" s="1"/>
      <c r="C180" s="5">
        <f>C179</f>
        <v>539</v>
      </c>
      <c r="D180" s="5">
        <v>620</v>
      </c>
      <c r="E180">
        <f>E179</f>
        <v>4</v>
      </c>
      <c r="F180">
        <f>D180+E180</f>
        <v>624</v>
      </c>
      <c r="G180">
        <v>625</v>
      </c>
      <c r="I180">
        <f>F180-G180</f>
        <v>-1</v>
      </c>
    </row>
    <row r="181" spans="1:5" ht="12.75">
      <c r="A181" s="19" t="s">
        <v>353</v>
      </c>
      <c r="B181" s="1" t="s">
        <v>291</v>
      </c>
      <c r="C181" s="17">
        <v>539</v>
      </c>
      <c r="E181">
        <v>4</v>
      </c>
    </row>
    <row r="182" spans="1:9" ht="12.75">
      <c r="A182" s="4" t="s">
        <v>5</v>
      </c>
      <c r="B182" s="1"/>
      <c r="C182" s="5">
        <f>C181</f>
        <v>539</v>
      </c>
      <c r="D182" s="5">
        <v>620</v>
      </c>
      <c r="E182">
        <f>E181</f>
        <v>4</v>
      </c>
      <c r="F182">
        <f>D182+E182</f>
        <v>624</v>
      </c>
      <c r="G182">
        <v>590</v>
      </c>
      <c r="I182">
        <f>F182-G182</f>
        <v>34</v>
      </c>
    </row>
    <row r="183" spans="1:5" ht="12.75">
      <c r="A183" s="19" t="s">
        <v>296</v>
      </c>
      <c r="B183" s="1" t="s">
        <v>310</v>
      </c>
      <c r="C183" s="14">
        <v>124</v>
      </c>
      <c r="E183">
        <v>4</v>
      </c>
    </row>
    <row r="184" spans="1:9" ht="12.75">
      <c r="A184" s="4" t="s">
        <v>5</v>
      </c>
      <c r="B184" s="13"/>
      <c r="C184" s="5">
        <f>C183</f>
        <v>124</v>
      </c>
      <c r="D184" s="5">
        <v>143</v>
      </c>
      <c r="E184">
        <f>E183</f>
        <v>4</v>
      </c>
      <c r="F184">
        <f>D184+E184</f>
        <v>147</v>
      </c>
      <c r="G184">
        <v>148</v>
      </c>
      <c r="I184">
        <f>F184-G184</f>
        <v>-1</v>
      </c>
    </row>
    <row r="185" spans="1:5" ht="12.75">
      <c r="A185" s="19" t="s">
        <v>297</v>
      </c>
      <c r="B185" s="1" t="s">
        <v>309</v>
      </c>
      <c r="C185" s="14">
        <v>124</v>
      </c>
      <c r="E185">
        <v>4</v>
      </c>
    </row>
    <row r="186" spans="1:5" ht="12.75">
      <c r="A186" s="19" t="s">
        <v>297</v>
      </c>
      <c r="B186" s="1" t="s">
        <v>310</v>
      </c>
      <c r="C186" s="14">
        <v>124</v>
      </c>
      <c r="E186">
        <v>4</v>
      </c>
    </row>
    <row r="187" spans="1:5" ht="12.75">
      <c r="A187" s="19" t="s">
        <v>297</v>
      </c>
      <c r="B187" s="1" t="s">
        <v>312</v>
      </c>
      <c r="C187" s="14">
        <v>124</v>
      </c>
      <c r="E187">
        <v>4</v>
      </c>
    </row>
    <row r="188" spans="1:9" ht="12.75">
      <c r="A188" s="4" t="s">
        <v>5</v>
      </c>
      <c r="B188" s="13"/>
      <c r="C188" s="5">
        <f>C185+C186+C187</f>
        <v>372</v>
      </c>
      <c r="D188" s="5">
        <v>428</v>
      </c>
      <c r="E188">
        <f>E185+E186+E187</f>
        <v>12</v>
      </c>
      <c r="F188">
        <f>D188+E188</f>
        <v>440</v>
      </c>
      <c r="G188">
        <v>443</v>
      </c>
      <c r="I188">
        <f>F188-G188</f>
        <v>-3</v>
      </c>
    </row>
    <row r="189" spans="1:5" ht="12.75">
      <c r="A189" s="16" t="s">
        <v>299</v>
      </c>
      <c r="B189" s="1" t="s">
        <v>300</v>
      </c>
      <c r="C189" s="17">
        <v>125</v>
      </c>
      <c r="E189">
        <v>4</v>
      </c>
    </row>
    <row r="190" spans="1:5" ht="12.75">
      <c r="A190" s="16" t="s">
        <v>320</v>
      </c>
      <c r="B190" s="1" t="s">
        <v>316</v>
      </c>
      <c r="C190" s="17">
        <v>198</v>
      </c>
      <c r="E190">
        <v>4</v>
      </c>
    </row>
    <row r="191" spans="1:5" ht="12.75">
      <c r="A191" s="16" t="s">
        <v>320</v>
      </c>
      <c r="B191" s="1" t="s">
        <v>362</v>
      </c>
      <c r="C191" s="17">
        <v>166</v>
      </c>
      <c r="E191">
        <v>4</v>
      </c>
    </row>
    <row r="192" spans="1:5" ht="12.75">
      <c r="A192" s="16" t="s">
        <v>320</v>
      </c>
      <c r="B192" s="1" t="s">
        <v>363</v>
      </c>
      <c r="C192" s="17">
        <v>166</v>
      </c>
      <c r="E192">
        <v>4</v>
      </c>
    </row>
    <row r="193" spans="1:5" ht="12.75">
      <c r="A193" s="16" t="s">
        <v>320</v>
      </c>
      <c r="B193" s="1" t="s">
        <v>378</v>
      </c>
      <c r="C193" s="17">
        <v>356</v>
      </c>
      <c r="E193">
        <v>4</v>
      </c>
    </row>
    <row r="194" spans="1:5" ht="12.75">
      <c r="A194" s="16" t="s">
        <v>320</v>
      </c>
      <c r="B194" s="1" t="s">
        <v>338</v>
      </c>
      <c r="C194" s="17">
        <v>194</v>
      </c>
      <c r="E194">
        <v>4</v>
      </c>
    </row>
    <row r="195" spans="1:9" ht="12.75">
      <c r="A195" s="4" t="s">
        <v>5</v>
      </c>
      <c r="B195" s="13"/>
      <c r="C195" s="5">
        <f>C189+C190+C191+C192+C193+C194</f>
        <v>1205</v>
      </c>
      <c r="D195" s="5">
        <v>1386</v>
      </c>
      <c r="E195">
        <f>E189+E190+E191+E192+E193+E194</f>
        <v>24</v>
      </c>
      <c r="F195">
        <f>D195+E195</f>
        <v>1410</v>
      </c>
      <c r="G195">
        <v>1416</v>
      </c>
      <c r="I195">
        <f>F195-G195</f>
        <v>-6</v>
      </c>
    </row>
    <row r="196" spans="1:5" ht="12.75">
      <c r="A196" s="16" t="s">
        <v>202</v>
      </c>
      <c r="B196" s="1" t="s">
        <v>300</v>
      </c>
      <c r="C196" s="17">
        <v>125</v>
      </c>
      <c r="E196">
        <v>4</v>
      </c>
    </row>
    <row r="197" spans="1:9" ht="12.75">
      <c r="A197" s="4" t="s">
        <v>5</v>
      </c>
      <c r="B197" s="13"/>
      <c r="C197" s="5">
        <f>C196</f>
        <v>125</v>
      </c>
      <c r="D197" s="5">
        <v>144</v>
      </c>
      <c r="E197">
        <v>4</v>
      </c>
      <c r="F197">
        <f>D197+E197</f>
        <v>148</v>
      </c>
      <c r="G197">
        <v>149</v>
      </c>
      <c r="I197">
        <f>F197-G197</f>
        <v>-1</v>
      </c>
    </row>
    <row r="198" spans="1:5" ht="12.75">
      <c r="A198" s="16" t="s">
        <v>308</v>
      </c>
      <c r="B198" s="1" t="s">
        <v>309</v>
      </c>
      <c r="C198" s="17">
        <v>124</v>
      </c>
      <c r="E198">
        <v>4</v>
      </c>
    </row>
    <row r="199" spans="1:9" ht="12.75">
      <c r="A199" s="4" t="s">
        <v>5</v>
      </c>
      <c r="B199" s="13"/>
      <c r="C199" s="5">
        <f>C198</f>
        <v>124</v>
      </c>
      <c r="D199" s="5">
        <v>143</v>
      </c>
      <c r="E199">
        <f>E198</f>
        <v>4</v>
      </c>
      <c r="F199">
        <f>D199+E199</f>
        <v>147</v>
      </c>
      <c r="G199">
        <v>148</v>
      </c>
      <c r="I199">
        <f>F199-G199</f>
        <v>-1</v>
      </c>
    </row>
    <row r="200" spans="1:5" ht="12.75">
      <c r="A200" s="16" t="s">
        <v>311</v>
      </c>
      <c r="B200" s="1" t="s">
        <v>312</v>
      </c>
      <c r="C200" s="17">
        <v>124</v>
      </c>
      <c r="E200">
        <v>4</v>
      </c>
    </row>
    <row r="201" spans="1:9" ht="12.75">
      <c r="A201" s="4" t="s">
        <v>5</v>
      </c>
      <c r="B201" s="1"/>
      <c r="C201" s="5">
        <f>C200</f>
        <v>124</v>
      </c>
      <c r="D201" s="5">
        <v>143</v>
      </c>
      <c r="E201">
        <f>E200</f>
        <v>4</v>
      </c>
      <c r="F201">
        <f>D201+E201</f>
        <v>147</v>
      </c>
      <c r="G201">
        <v>148</v>
      </c>
      <c r="I201">
        <f>F201-G201</f>
        <v>-1</v>
      </c>
    </row>
    <row r="202" spans="1:5" ht="12.75">
      <c r="A202" s="16" t="s">
        <v>315</v>
      </c>
      <c r="B202" s="1" t="s">
        <v>316</v>
      </c>
      <c r="C202" s="17">
        <v>198</v>
      </c>
      <c r="E202">
        <v>4</v>
      </c>
    </row>
    <row r="203" spans="1:9" ht="12.75">
      <c r="A203" s="4" t="s">
        <v>5</v>
      </c>
      <c r="B203" s="13"/>
      <c r="C203" s="5">
        <f>C202</f>
        <v>198</v>
      </c>
      <c r="D203" s="5">
        <v>228</v>
      </c>
      <c r="E203">
        <f>E202</f>
        <v>4</v>
      </c>
      <c r="F203">
        <f>D203+E203</f>
        <v>232</v>
      </c>
      <c r="G203">
        <v>233</v>
      </c>
      <c r="I203">
        <f>F203-G203</f>
        <v>-1</v>
      </c>
    </row>
    <row r="204" spans="1:5" ht="12.75">
      <c r="A204" s="16" t="s">
        <v>317</v>
      </c>
      <c r="B204" s="1" t="s">
        <v>318</v>
      </c>
      <c r="C204" s="17">
        <v>198</v>
      </c>
      <c r="E204">
        <v>4</v>
      </c>
    </row>
    <row r="205" spans="1:5" ht="12.75">
      <c r="A205" s="16" t="s">
        <v>317</v>
      </c>
      <c r="B205" s="1" t="s">
        <v>381</v>
      </c>
      <c r="C205" s="17">
        <v>282</v>
      </c>
      <c r="E205">
        <v>4</v>
      </c>
    </row>
    <row r="206" spans="1:5" ht="12.75">
      <c r="A206" s="16" t="s">
        <v>317</v>
      </c>
      <c r="B206" s="1" t="s">
        <v>386</v>
      </c>
      <c r="C206" s="17">
        <v>183</v>
      </c>
      <c r="E206">
        <v>4</v>
      </c>
    </row>
    <row r="207" spans="1:9" ht="12.75">
      <c r="A207" s="4" t="s">
        <v>5</v>
      </c>
      <c r="B207" s="13"/>
      <c r="C207" s="5">
        <f>C204+C205+C206</f>
        <v>663</v>
      </c>
      <c r="D207" s="5">
        <v>762.5</v>
      </c>
      <c r="E207">
        <f>E204+E205+E206</f>
        <v>12</v>
      </c>
      <c r="F207">
        <f>D207+E207</f>
        <v>774.5</v>
      </c>
      <c r="G207">
        <v>777.5</v>
      </c>
      <c r="I207">
        <f>F207-G207</f>
        <v>-3</v>
      </c>
    </row>
    <row r="208" spans="1:5" ht="12.75">
      <c r="A208" s="16" t="s">
        <v>321</v>
      </c>
      <c r="B208" s="1" t="s">
        <v>197</v>
      </c>
      <c r="C208" s="17">
        <v>160</v>
      </c>
      <c r="E208">
        <v>4</v>
      </c>
    </row>
    <row r="209" spans="1:5" ht="12.75">
      <c r="A209" s="16" t="s">
        <v>321</v>
      </c>
      <c r="B209" s="1" t="s">
        <v>340</v>
      </c>
      <c r="C209" s="17">
        <v>76.3</v>
      </c>
      <c r="E209">
        <v>4</v>
      </c>
    </row>
    <row r="210" spans="1:9" ht="12.75">
      <c r="A210" s="4" t="s">
        <v>5</v>
      </c>
      <c r="B210" s="13"/>
      <c r="C210" s="5">
        <f>C208+C209</f>
        <v>236.3</v>
      </c>
      <c r="D210" s="5">
        <v>271</v>
      </c>
      <c r="E210">
        <f>E208+E209</f>
        <v>8</v>
      </c>
      <c r="F210">
        <f>D210+E210</f>
        <v>279</v>
      </c>
      <c r="G210">
        <v>236.3</v>
      </c>
      <c r="I210">
        <f>F210-G210</f>
        <v>42.69999999999999</v>
      </c>
    </row>
    <row r="211" spans="1:5" ht="12.75">
      <c r="A211" s="18" t="s">
        <v>61</v>
      </c>
      <c r="B211" s="1" t="s">
        <v>325</v>
      </c>
      <c r="C211" s="17">
        <v>238</v>
      </c>
      <c r="E211">
        <v>4</v>
      </c>
    </row>
    <row r="212" spans="1:9" ht="12.75">
      <c r="A212" s="4" t="s">
        <v>5</v>
      </c>
      <c r="B212" s="13"/>
      <c r="C212" s="5">
        <f>C211</f>
        <v>238</v>
      </c>
      <c r="D212" s="5">
        <v>274</v>
      </c>
      <c r="E212">
        <f>E211</f>
        <v>4</v>
      </c>
      <c r="F212">
        <f>D212+E212</f>
        <v>278</v>
      </c>
      <c r="G212">
        <v>279</v>
      </c>
      <c r="I212">
        <f>F212-G212</f>
        <v>-1</v>
      </c>
    </row>
    <row r="213" spans="1:5" ht="12.75">
      <c r="A213" s="19" t="s">
        <v>326</v>
      </c>
      <c r="B213" s="1" t="s">
        <v>382</v>
      </c>
      <c r="C213" s="17">
        <v>282</v>
      </c>
      <c r="E213">
        <v>4</v>
      </c>
    </row>
    <row r="214" spans="1:5" ht="12.75">
      <c r="A214" s="19" t="s">
        <v>326</v>
      </c>
      <c r="B214" s="1" t="s">
        <v>229</v>
      </c>
      <c r="C214" s="17">
        <v>450</v>
      </c>
      <c r="E214">
        <v>4</v>
      </c>
    </row>
    <row r="215" spans="1:5" ht="12.75">
      <c r="A215" s="19" t="s">
        <v>326</v>
      </c>
      <c r="B215" s="1" t="s">
        <v>387</v>
      </c>
      <c r="C215" s="17">
        <v>562</v>
      </c>
      <c r="E215">
        <v>4</v>
      </c>
    </row>
    <row r="216" spans="1:5" ht="12.75">
      <c r="A216" s="19" t="s">
        <v>326</v>
      </c>
      <c r="B216" s="1" t="s">
        <v>365</v>
      </c>
      <c r="C216" s="17">
        <v>166</v>
      </c>
      <c r="E216">
        <v>4</v>
      </c>
    </row>
    <row r="217" spans="1:9" ht="12.75">
      <c r="A217" s="4" t="s">
        <v>5</v>
      </c>
      <c r="B217" s="13"/>
      <c r="C217" s="5">
        <f>C213+C214+C215+C216</f>
        <v>1460</v>
      </c>
      <c r="D217" s="5">
        <v>1679</v>
      </c>
      <c r="E217">
        <f>E213+E214+E215+E216</f>
        <v>16</v>
      </c>
      <c r="F217">
        <f>D217+E217</f>
        <v>1695</v>
      </c>
      <c r="G217">
        <v>1700</v>
      </c>
      <c r="I217">
        <f>F217-G217</f>
        <v>-5</v>
      </c>
    </row>
    <row r="218" spans="1:5" ht="12.75">
      <c r="A218" s="19" t="s">
        <v>203</v>
      </c>
      <c r="B218" s="1" t="s">
        <v>334</v>
      </c>
      <c r="C218" s="17">
        <v>223</v>
      </c>
      <c r="E218">
        <v>4</v>
      </c>
    </row>
    <row r="219" spans="1:9" ht="12.75">
      <c r="A219" s="4" t="s">
        <v>5</v>
      </c>
      <c r="B219" s="13"/>
      <c r="C219" s="5">
        <f>C218</f>
        <v>223</v>
      </c>
      <c r="D219" s="5">
        <v>256.5</v>
      </c>
      <c r="E219">
        <v>4</v>
      </c>
      <c r="F219">
        <f>D219+E219</f>
        <v>260.5</v>
      </c>
      <c r="G219">
        <v>261.5</v>
      </c>
      <c r="I219">
        <f>F219-G219</f>
        <v>-1</v>
      </c>
    </row>
    <row r="220" spans="1:5" ht="12.75">
      <c r="A220" s="19" t="s">
        <v>327</v>
      </c>
      <c r="B220" s="1" t="s">
        <v>335</v>
      </c>
      <c r="C220" s="17">
        <v>194</v>
      </c>
      <c r="E220">
        <v>4</v>
      </c>
    </row>
    <row r="221" spans="1:5" ht="12.75">
      <c r="A221" s="19" t="s">
        <v>327</v>
      </c>
      <c r="B221" s="1" t="s">
        <v>383</v>
      </c>
      <c r="C221" s="17">
        <v>183</v>
      </c>
      <c r="E221">
        <v>4</v>
      </c>
    </row>
    <row r="222" spans="1:9" ht="12.75">
      <c r="A222" s="4" t="s">
        <v>5</v>
      </c>
      <c r="B222" s="13"/>
      <c r="C222" s="5">
        <f>C220+C221</f>
        <v>377</v>
      </c>
      <c r="D222" s="5">
        <v>434</v>
      </c>
      <c r="E222">
        <f>E220+E221</f>
        <v>8</v>
      </c>
      <c r="F222">
        <f>D222+E222</f>
        <v>442</v>
      </c>
      <c r="G222">
        <v>444</v>
      </c>
      <c r="I222">
        <f>F222-G222</f>
        <v>-2</v>
      </c>
    </row>
    <row r="223" spans="1:5" ht="12.75">
      <c r="A223" s="19" t="s">
        <v>298</v>
      </c>
      <c r="B223" s="1" t="s">
        <v>354</v>
      </c>
      <c r="C223" s="15">
        <v>330</v>
      </c>
      <c r="E223">
        <v>4</v>
      </c>
    </row>
    <row r="224" spans="1:9" ht="12.75">
      <c r="A224" s="4" t="s">
        <v>5</v>
      </c>
      <c r="B224" s="13"/>
      <c r="C224" s="5">
        <f>C223</f>
        <v>330</v>
      </c>
      <c r="D224" s="5">
        <v>379.5</v>
      </c>
      <c r="E224">
        <f>E223</f>
        <v>4</v>
      </c>
      <c r="F224">
        <f>D224+E224</f>
        <v>383.5</v>
      </c>
      <c r="G224">
        <v>385</v>
      </c>
      <c r="I224">
        <f>F224-G224</f>
        <v>-1.5</v>
      </c>
    </row>
    <row r="225" spans="1:5" ht="12.75">
      <c r="A225" s="19" t="s">
        <v>355</v>
      </c>
      <c r="B225" s="1" t="s">
        <v>356</v>
      </c>
      <c r="C225" s="15">
        <v>330</v>
      </c>
      <c r="E225">
        <v>4</v>
      </c>
    </row>
    <row r="226" spans="1:9" ht="12.75">
      <c r="A226" s="4" t="s">
        <v>5</v>
      </c>
      <c r="B226" s="13"/>
      <c r="C226" s="5">
        <f>C225</f>
        <v>330</v>
      </c>
      <c r="D226" s="5">
        <v>379.5</v>
      </c>
      <c r="E226">
        <f>E225</f>
        <v>4</v>
      </c>
      <c r="F226">
        <f>D226+E226</f>
        <v>383.5</v>
      </c>
      <c r="G226">
        <v>385</v>
      </c>
      <c r="I226">
        <f>F226-G226</f>
        <v>-1.5</v>
      </c>
    </row>
    <row r="227" spans="1:5" ht="12.75">
      <c r="A227" s="19" t="s">
        <v>357</v>
      </c>
      <c r="B227" s="1" t="s">
        <v>358</v>
      </c>
      <c r="C227" s="15">
        <v>330</v>
      </c>
      <c r="E227">
        <v>4</v>
      </c>
    </row>
    <row r="228" spans="1:9" ht="12.75">
      <c r="A228" s="4" t="s">
        <v>5</v>
      </c>
      <c r="B228" s="13"/>
      <c r="C228" s="5">
        <f>C227</f>
        <v>330</v>
      </c>
      <c r="D228" s="5">
        <v>379.5</v>
      </c>
      <c r="E228">
        <f>E227</f>
        <v>4</v>
      </c>
      <c r="F228">
        <f>D228+E228</f>
        <v>383.5</v>
      </c>
      <c r="G228">
        <v>400</v>
      </c>
      <c r="I228">
        <f>F228-G228</f>
        <v>-16.5</v>
      </c>
    </row>
    <row r="229" spans="1:5" ht="12.75">
      <c r="A229" s="19" t="s">
        <v>359</v>
      </c>
      <c r="B229" s="1" t="s">
        <v>354</v>
      </c>
      <c r="C229" s="15">
        <v>330</v>
      </c>
      <c r="E229">
        <v>4</v>
      </c>
    </row>
    <row r="230" spans="1:9" ht="12.75">
      <c r="A230" s="4" t="s">
        <v>5</v>
      </c>
      <c r="B230" s="13"/>
      <c r="C230" s="5">
        <f>C229</f>
        <v>330</v>
      </c>
      <c r="D230" s="5">
        <v>379.5</v>
      </c>
      <c r="E230">
        <f>E229</f>
        <v>4</v>
      </c>
      <c r="F230">
        <f>D230+E230</f>
        <v>383.5</v>
      </c>
      <c r="G230">
        <v>385</v>
      </c>
      <c r="I230">
        <f>F230-G230</f>
        <v>-1.5</v>
      </c>
    </row>
    <row r="231" spans="1:5" ht="12.75">
      <c r="A231" s="19" t="s">
        <v>364</v>
      </c>
      <c r="B231" s="1" t="s">
        <v>365</v>
      </c>
      <c r="C231" s="15">
        <v>166</v>
      </c>
      <c r="E231">
        <v>4</v>
      </c>
    </row>
    <row r="232" spans="1:9" ht="12.75">
      <c r="A232" s="4" t="s">
        <v>5</v>
      </c>
      <c r="B232" s="13"/>
      <c r="C232" s="5">
        <f>C231</f>
        <v>166</v>
      </c>
      <c r="D232" s="5">
        <v>191</v>
      </c>
      <c r="E232">
        <f>E231</f>
        <v>4</v>
      </c>
      <c r="F232">
        <f>D232+E232</f>
        <v>195</v>
      </c>
      <c r="G232">
        <v>196</v>
      </c>
      <c r="I232">
        <f>F232-G232</f>
        <v>-1</v>
      </c>
    </row>
    <row r="233" spans="1:5" ht="12.75">
      <c r="A233" s="19" t="s">
        <v>366</v>
      </c>
      <c r="B233" s="1" t="s">
        <v>363</v>
      </c>
      <c r="C233" s="15">
        <v>166</v>
      </c>
      <c r="E233">
        <v>4</v>
      </c>
    </row>
    <row r="234" spans="1:9" ht="12.75">
      <c r="A234" s="4" t="s">
        <v>5</v>
      </c>
      <c r="B234" s="13"/>
      <c r="C234" s="5">
        <f>C233</f>
        <v>166</v>
      </c>
      <c r="D234" s="5">
        <v>191</v>
      </c>
      <c r="E234">
        <f>E233</f>
        <v>4</v>
      </c>
      <c r="F234">
        <f>D234+E234</f>
        <v>195</v>
      </c>
      <c r="G234">
        <v>196</v>
      </c>
      <c r="I234">
        <f>F234-G234</f>
        <v>-1</v>
      </c>
    </row>
    <row r="235" spans="1:5" ht="12.75">
      <c r="A235" s="19" t="s">
        <v>369</v>
      </c>
      <c r="B235" s="1" t="s">
        <v>370</v>
      </c>
      <c r="C235" s="15">
        <v>129</v>
      </c>
      <c r="E235">
        <v>4</v>
      </c>
    </row>
    <row r="236" spans="1:9" ht="12.75">
      <c r="A236" s="4" t="s">
        <v>5</v>
      </c>
      <c r="B236" s="13"/>
      <c r="C236" s="5">
        <f>C235</f>
        <v>129</v>
      </c>
      <c r="D236" s="5">
        <v>148</v>
      </c>
      <c r="E236">
        <f>E235</f>
        <v>4</v>
      </c>
      <c r="F236">
        <f>D236+E236</f>
        <v>152</v>
      </c>
      <c r="G236">
        <v>153</v>
      </c>
      <c r="I236">
        <f>F236-G236</f>
        <v>-1</v>
      </c>
    </row>
    <row r="237" spans="1:5" ht="12.75">
      <c r="A237" s="19" t="s">
        <v>376</v>
      </c>
      <c r="B237" s="1" t="s">
        <v>377</v>
      </c>
      <c r="C237" s="15">
        <v>356</v>
      </c>
      <c r="E237">
        <v>4</v>
      </c>
    </row>
    <row r="238" spans="1:9" ht="12.75">
      <c r="A238" s="4" t="s">
        <v>5</v>
      </c>
      <c r="B238" s="13"/>
      <c r="C238" s="5">
        <f>C237</f>
        <v>356</v>
      </c>
      <c r="D238" s="5">
        <v>409.4</v>
      </c>
      <c r="E238">
        <f>E237</f>
        <v>4</v>
      </c>
      <c r="F238">
        <f>D238+E238</f>
        <v>413.4</v>
      </c>
      <c r="G238">
        <v>414.4</v>
      </c>
      <c r="I238">
        <f>F238-G238</f>
        <v>-1</v>
      </c>
    </row>
    <row r="239" spans="1:5" ht="12.75">
      <c r="A239" s="11" t="s">
        <v>388</v>
      </c>
      <c r="B239" s="1" t="s">
        <v>352</v>
      </c>
      <c r="C239" s="14">
        <v>264</v>
      </c>
      <c r="D239" s="5">
        <v>304</v>
      </c>
      <c r="E239">
        <v>4</v>
      </c>
    </row>
    <row r="240" spans="1:9" ht="12.75">
      <c r="A240" s="4" t="s">
        <v>5</v>
      </c>
      <c r="B240" s="13"/>
      <c r="C240" s="5">
        <f>C239</f>
        <v>264</v>
      </c>
      <c r="D240" s="5">
        <f>D239</f>
        <v>304</v>
      </c>
      <c r="E240">
        <v>4</v>
      </c>
      <c r="F240">
        <f>D240+E240</f>
        <v>308</v>
      </c>
      <c r="G240">
        <v>309</v>
      </c>
      <c r="I240">
        <f>F240-G240</f>
        <v>-1</v>
      </c>
    </row>
    <row r="241" spans="1:5" ht="12.75">
      <c r="A241" s="2" t="s">
        <v>389</v>
      </c>
      <c r="B241" s="1" t="s">
        <v>361</v>
      </c>
      <c r="C241" s="14">
        <v>330</v>
      </c>
      <c r="E241">
        <v>4</v>
      </c>
    </row>
    <row r="242" spans="1:9" ht="12.75">
      <c r="A242" s="4" t="s">
        <v>5</v>
      </c>
      <c r="B242" s="13"/>
      <c r="C242" s="5">
        <f>C241</f>
        <v>330</v>
      </c>
      <c r="D242" s="5">
        <v>380</v>
      </c>
      <c r="E242">
        <f>E241</f>
        <v>4</v>
      </c>
      <c r="F242">
        <f>D242+E242</f>
        <v>384</v>
      </c>
      <c r="G242">
        <v>385</v>
      </c>
      <c r="I242">
        <f>F242-G242</f>
        <v>-1</v>
      </c>
    </row>
    <row r="243" spans="1:5" ht="12.75">
      <c r="A243" s="2" t="s">
        <v>390</v>
      </c>
      <c r="B243" s="1" t="s">
        <v>372</v>
      </c>
      <c r="C243" s="14">
        <v>129</v>
      </c>
      <c r="E243">
        <v>4</v>
      </c>
    </row>
    <row r="244" spans="1:9" ht="12.75">
      <c r="A244" s="4" t="s">
        <v>5</v>
      </c>
      <c r="B244" s="13"/>
      <c r="C244" s="5">
        <f>C243</f>
        <v>129</v>
      </c>
      <c r="D244" s="5">
        <v>148</v>
      </c>
      <c r="E244">
        <f>E243</f>
        <v>4</v>
      </c>
      <c r="F244">
        <f>D244+E244</f>
        <v>152</v>
      </c>
      <c r="G244">
        <v>153</v>
      </c>
      <c r="I244">
        <f>F244-G244</f>
        <v>-1</v>
      </c>
    </row>
    <row r="245" spans="1:5" ht="12.75">
      <c r="A245" s="2" t="s">
        <v>391</v>
      </c>
      <c r="B245" s="1" t="s">
        <v>371</v>
      </c>
      <c r="C245" s="15">
        <v>129</v>
      </c>
      <c r="E245">
        <v>4</v>
      </c>
    </row>
    <row r="246" spans="1:9" ht="12.75">
      <c r="A246" s="4" t="s">
        <v>5</v>
      </c>
      <c r="B246" s="13"/>
      <c r="C246" s="5">
        <f>C245</f>
        <v>129</v>
      </c>
      <c r="D246" s="5">
        <v>148</v>
      </c>
      <c r="E246">
        <f>E245</f>
        <v>4</v>
      </c>
      <c r="F246">
        <f>D246+E246</f>
        <v>152</v>
      </c>
      <c r="G246">
        <v>153</v>
      </c>
      <c r="I246">
        <f>F246-G246</f>
        <v>-1</v>
      </c>
    </row>
    <row r="247" spans="1:5" ht="12.75">
      <c r="A247" s="11" t="s">
        <v>392</v>
      </c>
      <c r="B247" s="1" t="s">
        <v>361</v>
      </c>
      <c r="C247" s="15">
        <v>330</v>
      </c>
      <c r="E247">
        <v>4</v>
      </c>
    </row>
    <row r="248" spans="1:9" ht="12.75">
      <c r="A248" s="4" t="s">
        <v>5</v>
      </c>
      <c r="B248" s="13"/>
      <c r="C248" s="5">
        <f>C247</f>
        <v>330</v>
      </c>
      <c r="D248" s="5">
        <v>380</v>
      </c>
      <c r="E248">
        <f>E247</f>
        <v>4</v>
      </c>
      <c r="F248">
        <f>D248+E248</f>
        <v>384</v>
      </c>
      <c r="G248">
        <v>385</v>
      </c>
      <c r="I248">
        <f>F248-G248</f>
        <v>-1</v>
      </c>
    </row>
    <row r="249" spans="1:5" ht="12.75">
      <c r="A249" s="18" t="s">
        <v>393</v>
      </c>
      <c r="B249" s="1" t="s">
        <v>236</v>
      </c>
      <c r="C249" s="14">
        <v>269</v>
      </c>
      <c r="E249">
        <v>4</v>
      </c>
    </row>
    <row r="250" spans="1:9" ht="12.75">
      <c r="A250" s="4" t="s">
        <v>5</v>
      </c>
      <c r="C250" s="14">
        <f>C249</f>
        <v>269</v>
      </c>
      <c r="D250" s="5">
        <v>309</v>
      </c>
      <c r="E250">
        <f>E249</f>
        <v>4</v>
      </c>
      <c r="F250">
        <f>D250+E250</f>
        <v>313</v>
      </c>
      <c r="G250">
        <v>314</v>
      </c>
      <c r="I250">
        <f>F250-G250</f>
        <v>-1</v>
      </c>
    </row>
    <row r="251" spans="1:5" ht="12.75">
      <c r="A251" s="24" t="s">
        <v>394</v>
      </c>
      <c r="B251" s="1" t="s">
        <v>293</v>
      </c>
      <c r="C251" s="14">
        <v>539</v>
      </c>
      <c r="E251">
        <v>4</v>
      </c>
    </row>
    <row r="252" spans="1:5" ht="12.75">
      <c r="A252" s="24" t="s">
        <v>394</v>
      </c>
      <c r="B252" s="1" t="s">
        <v>358</v>
      </c>
      <c r="C252" s="14">
        <v>330</v>
      </c>
      <c r="E252">
        <v>4</v>
      </c>
    </row>
    <row r="253" spans="1:9" ht="12.75">
      <c r="A253" s="4" t="s">
        <v>5</v>
      </c>
      <c r="C253" s="5">
        <f>C251+C252</f>
        <v>869</v>
      </c>
      <c r="D253" s="5">
        <v>999.35</v>
      </c>
      <c r="E253">
        <f>E251+E252</f>
        <v>8</v>
      </c>
      <c r="F253">
        <f>D253+E253</f>
        <v>1007.35</v>
      </c>
      <c r="G253">
        <v>1009.35</v>
      </c>
      <c r="I253">
        <f>F253-G253</f>
        <v>-2</v>
      </c>
    </row>
    <row r="254" spans="1:5" ht="12.75">
      <c r="A254" s="24" t="s">
        <v>395</v>
      </c>
      <c r="B254" s="1" t="s">
        <v>373</v>
      </c>
      <c r="C254" s="14">
        <v>317</v>
      </c>
      <c r="E254">
        <v>4</v>
      </c>
    </row>
    <row r="255" spans="1:9" ht="12.75">
      <c r="A255" s="4" t="s">
        <v>5</v>
      </c>
      <c r="C255" s="5">
        <f>C254</f>
        <v>317</v>
      </c>
      <c r="D255" s="5">
        <v>365</v>
      </c>
      <c r="E255">
        <f>E254</f>
        <v>4</v>
      </c>
      <c r="F255">
        <f aca="true" t="shared" si="0" ref="F255:F261">D255+E255</f>
        <v>369</v>
      </c>
      <c r="G255">
        <v>370</v>
      </c>
      <c r="I255">
        <f>F255-G255</f>
        <v>-1</v>
      </c>
    </row>
    <row r="256" spans="1:6" ht="12.75">
      <c r="A256" s="18" t="s">
        <v>161</v>
      </c>
      <c r="B256" s="1" t="s">
        <v>263</v>
      </c>
      <c r="C256" s="14">
        <v>396</v>
      </c>
      <c r="D256" s="5">
        <v>455</v>
      </c>
      <c r="E256">
        <v>4</v>
      </c>
      <c r="F256">
        <f t="shared" si="0"/>
        <v>459</v>
      </c>
    </row>
    <row r="257" spans="1:6" ht="12.75">
      <c r="A257" s="18" t="s">
        <v>161</v>
      </c>
      <c r="B257" s="1" t="s">
        <v>362</v>
      </c>
      <c r="C257" s="14">
        <v>166</v>
      </c>
      <c r="D257" s="5">
        <v>191</v>
      </c>
      <c r="E257">
        <v>4</v>
      </c>
      <c r="F257">
        <f t="shared" si="0"/>
        <v>195</v>
      </c>
    </row>
    <row r="258" spans="1:6" ht="12.75">
      <c r="A258" s="18" t="s">
        <v>161</v>
      </c>
      <c r="B258" s="1" t="s">
        <v>367</v>
      </c>
      <c r="C258" s="14">
        <v>166</v>
      </c>
      <c r="D258" s="5">
        <v>191</v>
      </c>
      <c r="E258">
        <v>4</v>
      </c>
      <c r="F258">
        <f t="shared" si="0"/>
        <v>195</v>
      </c>
    </row>
    <row r="259" spans="1:6" ht="12.75">
      <c r="A259" s="18" t="s">
        <v>161</v>
      </c>
      <c r="B259" s="1" t="s">
        <v>367</v>
      </c>
      <c r="C259" s="14">
        <v>166</v>
      </c>
      <c r="D259" s="5">
        <v>191</v>
      </c>
      <c r="E259">
        <v>4</v>
      </c>
      <c r="F259">
        <f t="shared" si="0"/>
        <v>195</v>
      </c>
    </row>
    <row r="260" spans="1:6" ht="12.75">
      <c r="A260" s="18" t="s">
        <v>161</v>
      </c>
      <c r="B260" s="1" t="s">
        <v>374</v>
      </c>
      <c r="C260" s="14">
        <v>317</v>
      </c>
      <c r="D260" s="5">
        <v>365</v>
      </c>
      <c r="E260">
        <v>4</v>
      </c>
      <c r="F260">
        <f t="shared" si="0"/>
        <v>369</v>
      </c>
    </row>
    <row r="261" spans="1:6" ht="12.75">
      <c r="A261" s="18" t="s">
        <v>161</v>
      </c>
      <c r="B261" s="1" t="s">
        <v>384</v>
      </c>
      <c r="C261" s="14">
        <v>183</v>
      </c>
      <c r="D261" s="5">
        <v>210</v>
      </c>
      <c r="E261">
        <v>4</v>
      </c>
      <c r="F261">
        <f t="shared" si="0"/>
        <v>214</v>
      </c>
    </row>
    <row r="262" spans="1:3" ht="12.75">
      <c r="A262" s="2"/>
      <c r="B262" s="3"/>
      <c r="C262" t="e">
        <f>C3+C6+C10+C12+C17+C19+C22+C24+C26+C28+C30+C34+C37+C39+C42+C45+C51+C55+C57+C60+C67+C69+C73+C75+C77+C81+C85+C87+C92+C94+C98+C105+C109+C112+C114+C117+C123+C126+C128+C136+C138+C140+C143+C146+C149+C151+C153+C155+C158+C160+C162+C164+C167+C170+C172+C174+C176+C178+C180+C182+C184+C188+C195+C197+C199+C201+C203+C207+C210+C212+C217+C219+C222+C224+C226+C228+C230+C232+C234+C236+C238+#REF!+C249+#REF!+#REF!+C250+#REF!+C256+#REF!+#REF!+#REF!+C239+#REF!+#REF!+#REF!+C241+#REF!+C257+#REF!+C258+C259+#REF!+C243+C254+C260+#REF!+#REF!+#REF!+#REF!+C261+#REF!+#REF!</f>
        <v>#REF!</v>
      </c>
    </row>
    <row r="263" spans="1:8" ht="12.75">
      <c r="A263" s="4"/>
      <c r="B263" s="1"/>
      <c r="C263" s="5"/>
      <c r="G263" s="5"/>
      <c r="H263" s="5"/>
    </row>
    <row r="264" spans="1:3" ht="12.75">
      <c r="A264" s="2"/>
      <c r="B264" s="12"/>
      <c r="C264" s="14"/>
    </row>
    <row r="265" spans="1:3" ht="12.75">
      <c r="A265" s="2"/>
      <c r="B265" s="12"/>
      <c r="C265" s="14"/>
    </row>
    <row r="266" spans="1:3" ht="12.75">
      <c r="A266" s="2"/>
      <c r="B266" s="13"/>
      <c r="C266" s="14"/>
    </row>
    <row r="267" spans="1:3" ht="12.75">
      <c r="A267" s="2"/>
      <c r="B267" s="13"/>
      <c r="C267" s="14"/>
    </row>
    <row r="268" spans="1:3" ht="12.75">
      <c r="A268" s="2"/>
      <c r="B268" s="13"/>
      <c r="C268" s="14"/>
    </row>
    <row r="269" spans="1:8" ht="12.75">
      <c r="A269" s="4"/>
      <c r="B269" s="3"/>
      <c r="C269" s="5"/>
      <c r="G269" s="5"/>
      <c r="H269" s="5"/>
    </row>
    <row r="270" spans="1:3" ht="12.75">
      <c r="A270" s="2"/>
      <c r="B270" s="12"/>
      <c r="C270" s="14"/>
    </row>
    <row r="271" spans="1:3" ht="12.75">
      <c r="A271" s="2"/>
      <c r="B271" s="12"/>
      <c r="C271" s="14"/>
    </row>
    <row r="272" spans="1:3" ht="12.75">
      <c r="A272" s="2"/>
      <c r="B272" s="12"/>
      <c r="C272" s="14"/>
    </row>
    <row r="273" spans="1:3" ht="12.75">
      <c r="A273" s="2"/>
      <c r="B273" s="13"/>
      <c r="C273" s="14"/>
    </row>
    <row r="274" spans="1:3" ht="12.75">
      <c r="A274" s="2"/>
      <c r="B274" s="13"/>
      <c r="C274" s="14"/>
    </row>
    <row r="275" spans="1:8" ht="12.75">
      <c r="A275" s="4"/>
      <c r="B275" s="3"/>
      <c r="C275" s="5"/>
      <c r="G275" s="5"/>
      <c r="H275" s="5"/>
    </row>
    <row r="276" spans="1:3" ht="12.75">
      <c r="A276" s="2"/>
      <c r="B276" s="12"/>
      <c r="C276" s="14"/>
    </row>
    <row r="277" spans="1:3" ht="12.75">
      <c r="A277" s="2"/>
      <c r="B277" s="13"/>
      <c r="C277" s="14"/>
    </row>
    <row r="278" spans="1:8" ht="12.75">
      <c r="A278" s="4"/>
      <c r="B278" s="3"/>
      <c r="C278" s="5"/>
      <c r="G278" s="5"/>
      <c r="H278" s="5"/>
    </row>
    <row r="279" spans="1:2" ht="12.75">
      <c r="A279" s="2"/>
      <c r="B279" s="1"/>
    </row>
    <row r="280" spans="1:8" ht="12.75">
      <c r="A280" s="4"/>
      <c r="B280" s="1"/>
      <c r="C280" s="5"/>
      <c r="G280" s="5"/>
      <c r="H280" s="5"/>
    </row>
    <row r="281" spans="1:2" ht="12.75">
      <c r="A281" s="2"/>
      <c r="B281" s="1"/>
    </row>
    <row r="282" spans="1:3" ht="12.75">
      <c r="A282" s="2"/>
      <c r="B282" s="12"/>
      <c r="C282" s="14"/>
    </row>
    <row r="283" spans="1:2" ht="12.75">
      <c r="A283" s="2"/>
      <c r="B283" s="1"/>
    </row>
    <row r="284" spans="1:2" ht="12.75">
      <c r="A284" s="2"/>
      <c r="B284" s="3"/>
    </row>
    <row r="285" spans="1:2" ht="12.75">
      <c r="A285" s="2"/>
      <c r="B285" s="3"/>
    </row>
    <row r="286" spans="1:3" ht="12.75">
      <c r="A286" s="2"/>
      <c r="B286" s="13"/>
      <c r="C286" s="14"/>
    </row>
    <row r="287" spans="1:2" ht="12.75">
      <c r="A287" s="2"/>
      <c r="B287" s="3"/>
    </row>
    <row r="288" spans="1:8" ht="12.75">
      <c r="A288" s="4"/>
      <c r="B288" s="3"/>
      <c r="C288" s="5"/>
      <c r="G288" s="5"/>
      <c r="H288" s="5"/>
    </row>
    <row r="289" spans="1:2" ht="12.75">
      <c r="A289" s="2"/>
      <c r="B289" s="1"/>
    </row>
    <row r="290" spans="1:3" ht="12.75">
      <c r="A290" s="2"/>
      <c r="B290" s="13"/>
      <c r="C290" s="14"/>
    </row>
    <row r="291" spans="1:3" ht="12.75">
      <c r="A291" s="2"/>
      <c r="B291" s="13"/>
      <c r="C291" s="14"/>
    </row>
    <row r="292" spans="1:8" ht="12.75">
      <c r="A292" s="4"/>
      <c r="B292" s="3"/>
      <c r="C292" s="5"/>
      <c r="G292" s="5"/>
      <c r="H292" s="5"/>
    </row>
    <row r="293" spans="1:2" ht="12.75">
      <c r="A293" s="2"/>
      <c r="B293" s="1"/>
    </row>
    <row r="294" spans="1:3" ht="12.75">
      <c r="A294" s="2"/>
      <c r="B294" s="13"/>
      <c r="C294" s="14"/>
    </row>
    <row r="295" spans="1:3" ht="12.75">
      <c r="A295" s="2"/>
      <c r="B295" s="13"/>
      <c r="C295" s="14"/>
    </row>
    <row r="296" spans="1:3" ht="12.75">
      <c r="A296" s="2"/>
      <c r="B296" s="13"/>
      <c r="C296" s="14"/>
    </row>
    <row r="297" spans="1:2" ht="12.75">
      <c r="A297" s="2"/>
      <c r="B297" s="3"/>
    </row>
    <row r="298" spans="1:8" ht="12.75">
      <c r="A298" s="4"/>
      <c r="B298" s="3"/>
      <c r="C298" s="5"/>
      <c r="G298" s="5"/>
      <c r="H298" s="5"/>
    </row>
    <row r="299" spans="1:3" ht="12.75">
      <c r="A299" s="2"/>
      <c r="B299" s="12"/>
      <c r="C299" s="14"/>
    </row>
    <row r="300" spans="1:3" ht="12.75">
      <c r="A300" s="2"/>
      <c r="B300" s="12"/>
      <c r="C300" s="14"/>
    </row>
    <row r="301" spans="1:3" ht="12.75">
      <c r="A301" s="2"/>
      <c r="B301" s="12"/>
      <c r="C301" s="14"/>
    </row>
    <row r="302" spans="1:3" ht="12.75">
      <c r="A302" s="2"/>
      <c r="B302" s="13"/>
      <c r="C302" s="14"/>
    </row>
    <row r="303" spans="1:3" ht="12.75">
      <c r="A303" s="2"/>
      <c r="B303" s="13"/>
      <c r="C303" s="14"/>
    </row>
    <row r="304" spans="1:7" ht="12.75">
      <c r="A304" s="4"/>
      <c r="B304" s="3"/>
      <c r="C304" s="5"/>
      <c r="G304" s="5"/>
    </row>
    <row r="305" spans="1:3" ht="12.75">
      <c r="A305" s="2"/>
      <c r="B305" s="12"/>
      <c r="C305" s="14"/>
    </row>
    <row r="306" spans="1:3" ht="12.75">
      <c r="A306" s="2"/>
      <c r="B306" s="13"/>
      <c r="C306" s="14"/>
    </row>
    <row r="307" spans="1:3" ht="12.75">
      <c r="A307" s="2"/>
      <c r="B307" s="13"/>
      <c r="C307" s="14"/>
    </row>
    <row r="308" spans="1:8" ht="12.75">
      <c r="A308" s="4"/>
      <c r="B308" s="3"/>
      <c r="C308" s="5"/>
      <c r="G308" s="5"/>
      <c r="H308" s="5"/>
    </row>
    <row r="309" spans="1:3" ht="12.75">
      <c r="A309" s="2"/>
      <c r="B309" s="12"/>
      <c r="C309" s="14"/>
    </row>
    <row r="310" spans="1:3" ht="12.75">
      <c r="A310" s="2"/>
      <c r="B310" s="12"/>
      <c r="C310" s="14"/>
    </row>
    <row r="311" spans="1:3" ht="12.75">
      <c r="A311" s="2"/>
      <c r="B311" s="13"/>
      <c r="C311" s="14"/>
    </row>
    <row r="312" spans="1:3" ht="12.75">
      <c r="A312" s="2"/>
      <c r="B312" s="13"/>
      <c r="C312" s="14"/>
    </row>
    <row r="313" spans="1:7" ht="12.75">
      <c r="A313" s="4"/>
      <c r="B313" s="3"/>
      <c r="C313" s="5"/>
      <c r="G313" s="5"/>
    </row>
    <row r="314" spans="1:3" ht="12.75">
      <c r="A314" s="2"/>
      <c r="B314" s="12"/>
      <c r="C314" s="14"/>
    </row>
    <row r="315" spans="1:3" ht="12.75">
      <c r="A315" s="2"/>
      <c r="B315" s="12"/>
      <c r="C315" s="14"/>
    </row>
    <row r="316" spans="1:3" ht="12.75">
      <c r="A316" s="2"/>
      <c r="B316" s="13"/>
      <c r="C316" s="14"/>
    </row>
    <row r="317" spans="1:3" ht="12.75">
      <c r="A317" s="2"/>
      <c r="B317" s="13"/>
      <c r="C317" s="14"/>
    </row>
    <row r="318" spans="1:7" ht="12.75">
      <c r="A318" s="2"/>
      <c r="B318" s="13"/>
      <c r="C318" s="14"/>
      <c r="G318" s="5"/>
    </row>
    <row r="319" spans="1:8" ht="12.75">
      <c r="A319" s="4"/>
      <c r="B319" s="3"/>
      <c r="C319" s="5"/>
      <c r="G319" s="5"/>
      <c r="H319" s="5"/>
    </row>
    <row r="320" spans="1:3" ht="12.75">
      <c r="A320" s="2"/>
      <c r="B320" s="12"/>
      <c r="C320" s="14"/>
    </row>
    <row r="321" spans="1:3" ht="12.75">
      <c r="A321" s="2"/>
      <c r="B321" s="13"/>
      <c r="C321" s="14"/>
    </row>
    <row r="322" spans="1:3" ht="12.75">
      <c r="A322" s="2"/>
      <c r="B322" s="13"/>
      <c r="C322" s="14"/>
    </row>
    <row r="323" spans="1:7" ht="12.75">
      <c r="A323" s="4"/>
      <c r="B323" s="3"/>
      <c r="C323" s="5"/>
      <c r="G323" s="5"/>
    </row>
    <row r="324" spans="1:3" ht="12.75">
      <c r="A324" s="2"/>
      <c r="B324" s="12"/>
      <c r="C324" s="14"/>
    </row>
    <row r="325" spans="1:3" ht="12.75">
      <c r="A325" s="2"/>
      <c r="B325" s="13"/>
      <c r="C325" s="14"/>
    </row>
    <row r="326" spans="1:2" ht="12.75">
      <c r="A326" s="2"/>
      <c r="B326" s="3"/>
    </row>
    <row r="327" spans="1:8" ht="12.75">
      <c r="A327" s="4"/>
      <c r="B327" s="3"/>
      <c r="C327" s="5"/>
      <c r="G327" s="5"/>
      <c r="H327" s="5"/>
    </row>
    <row r="328" spans="1:3" ht="12.75">
      <c r="A328" s="2"/>
      <c r="B328" s="12"/>
      <c r="C328" s="14"/>
    </row>
    <row r="329" spans="1:3" ht="12.75">
      <c r="A329" s="2"/>
      <c r="B329" s="12"/>
      <c r="C329" s="14"/>
    </row>
    <row r="330" spans="1:3" ht="12.75">
      <c r="A330" s="2"/>
      <c r="B330" s="13"/>
      <c r="C330" s="14"/>
    </row>
    <row r="331" spans="1:3" ht="12.75">
      <c r="A331" s="2"/>
      <c r="B331" s="13"/>
      <c r="C331" s="14"/>
    </row>
    <row r="332" spans="1:3" ht="12.75">
      <c r="A332" s="2"/>
      <c r="B332" s="13"/>
      <c r="C332" s="14"/>
    </row>
    <row r="333" spans="1:8" ht="12.75">
      <c r="A333" s="4"/>
      <c r="B333" s="3"/>
      <c r="C333" s="5"/>
      <c r="G333" s="5"/>
      <c r="H333" s="5"/>
    </row>
    <row r="334" spans="1:3" ht="12.75">
      <c r="A334" s="2"/>
      <c r="B334" s="12"/>
      <c r="C334" s="14"/>
    </row>
    <row r="335" spans="1:3" ht="12.75">
      <c r="A335" s="2"/>
      <c r="B335" s="13"/>
      <c r="C335" s="14"/>
    </row>
    <row r="336" spans="1:3" ht="12.75">
      <c r="A336" s="2"/>
      <c r="B336" s="13"/>
      <c r="C336" s="14"/>
    </row>
    <row r="337" spans="1:8" ht="12.75">
      <c r="A337" s="4"/>
      <c r="B337" s="3"/>
      <c r="C337" s="5"/>
      <c r="G337" s="5"/>
      <c r="H337" s="5"/>
    </row>
    <row r="338" spans="1:3" ht="12.75">
      <c r="A338" s="2"/>
      <c r="B338" s="12"/>
      <c r="C338" s="14"/>
    </row>
    <row r="339" spans="1:2" ht="12.75">
      <c r="A339" s="2"/>
      <c r="B339" s="3"/>
    </row>
    <row r="340" spans="1:8" ht="12.75">
      <c r="A340" s="4"/>
      <c r="B340" s="3"/>
      <c r="C340" s="5"/>
      <c r="G340" s="5"/>
      <c r="H340" s="5"/>
    </row>
    <row r="341" spans="1:2" ht="12.75">
      <c r="A341" s="2"/>
      <c r="B341" s="1"/>
    </row>
    <row r="342" spans="1:3" ht="12.75">
      <c r="A342" s="2"/>
      <c r="B342" s="12"/>
      <c r="C342" s="14"/>
    </row>
    <row r="343" spans="1:2" ht="12.75">
      <c r="A343" s="2"/>
      <c r="B343" s="3"/>
    </row>
    <row r="344" spans="1:2" ht="12.75">
      <c r="A344" s="2"/>
      <c r="B344" s="3"/>
    </row>
    <row r="345" spans="1:8" ht="12.75">
      <c r="A345" s="4"/>
      <c r="B345" s="3"/>
      <c r="C345" s="5"/>
      <c r="G345" s="5"/>
      <c r="H345" s="5"/>
    </row>
    <row r="346" spans="1:3" ht="12.75">
      <c r="A346" s="2"/>
      <c r="B346" s="12"/>
      <c r="C346" s="14"/>
    </row>
    <row r="347" spans="1:3" ht="12.75">
      <c r="A347" s="2"/>
      <c r="B347" s="12"/>
      <c r="C347" s="14"/>
    </row>
    <row r="348" spans="1:3" ht="12.75">
      <c r="A348" s="2"/>
      <c r="B348" s="13"/>
      <c r="C348" s="14"/>
    </row>
    <row r="349" spans="1:3" ht="12.75">
      <c r="A349" s="2"/>
      <c r="B349" s="13"/>
      <c r="C349" s="14"/>
    </row>
    <row r="350" spans="1:7" ht="12.75">
      <c r="A350" s="4"/>
      <c r="B350" s="3"/>
      <c r="C350" s="5"/>
      <c r="G350" s="5"/>
    </row>
    <row r="351" spans="1:3" ht="12.75">
      <c r="A351" s="2"/>
      <c r="B351" s="12"/>
      <c r="C351" s="14"/>
    </row>
    <row r="352" spans="1:3" ht="12.75">
      <c r="A352" s="2"/>
      <c r="B352" s="13"/>
      <c r="C352" s="14"/>
    </row>
    <row r="353" spans="1:3" ht="12.75">
      <c r="A353" s="2"/>
      <c r="B353" s="13"/>
      <c r="C353" s="14"/>
    </row>
    <row r="354" spans="1:3" ht="12.75">
      <c r="A354" s="2"/>
      <c r="B354" s="13"/>
      <c r="C354" s="14"/>
    </row>
    <row r="355" spans="1:8" ht="12.75">
      <c r="A355" s="4"/>
      <c r="B355" s="3"/>
      <c r="C355" s="5"/>
      <c r="G355" s="5"/>
      <c r="H355" s="5"/>
    </row>
    <row r="356" spans="1:3" ht="12.75">
      <c r="A356" s="2"/>
      <c r="B356" s="12"/>
      <c r="C356" s="14"/>
    </row>
    <row r="357" spans="1:3" ht="12.75">
      <c r="A357" s="2"/>
      <c r="B357" s="13"/>
      <c r="C357" s="14"/>
    </row>
    <row r="358" spans="1:3" ht="12.75">
      <c r="A358" s="2"/>
      <c r="B358" s="13"/>
      <c r="C358" s="14"/>
    </row>
    <row r="359" spans="1:7" ht="12.75">
      <c r="A359" s="4"/>
      <c r="B359" s="3"/>
      <c r="C359" s="5"/>
      <c r="G359" s="5"/>
    </row>
    <row r="360" spans="1:3" ht="12.75">
      <c r="A360" s="2"/>
      <c r="B360" s="13"/>
      <c r="C360" s="14"/>
    </row>
    <row r="361" spans="1:3" ht="12.75">
      <c r="A361" s="2"/>
      <c r="B361" s="13"/>
      <c r="C361" s="14"/>
    </row>
    <row r="362" spans="1:7" ht="12.75">
      <c r="A362" s="4"/>
      <c r="B362" s="3"/>
      <c r="C362" s="5"/>
      <c r="G362" s="5"/>
    </row>
    <row r="363" spans="1:3" ht="12.75">
      <c r="A363" s="2"/>
      <c r="B363" s="13"/>
      <c r="C363" s="14"/>
    </row>
    <row r="364" spans="1:8" ht="12.75">
      <c r="A364" s="4"/>
      <c r="B364" s="3"/>
      <c r="C364" s="5"/>
      <c r="G364" s="5"/>
      <c r="H364" s="5"/>
    </row>
    <row r="365" spans="1:3" ht="12.75">
      <c r="A365" s="2"/>
      <c r="B365" s="13"/>
      <c r="C365" s="14"/>
    </row>
    <row r="366" spans="1:7" ht="12.75">
      <c r="A366" s="4"/>
      <c r="B366" s="3"/>
      <c r="C366" s="5"/>
      <c r="G366" s="5"/>
    </row>
    <row r="367" spans="1:3" ht="12.75">
      <c r="A367" s="2"/>
      <c r="B367" s="13"/>
      <c r="C367" s="14"/>
    </row>
    <row r="368" spans="1:2" ht="12.75">
      <c r="A368" s="2"/>
      <c r="B368" s="3"/>
    </row>
    <row r="369" spans="1:3" ht="12.75">
      <c r="A369" s="2"/>
      <c r="B369" s="13"/>
      <c r="C369" s="14"/>
    </row>
    <row r="370" spans="1:8" ht="12.75">
      <c r="A370" s="4"/>
      <c r="B370" s="3"/>
      <c r="C370" s="5"/>
      <c r="G370" s="5"/>
      <c r="H370" s="5"/>
    </row>
    <row r="371" spans="1:3" ht="12.75">
      <c r="A371" s="11"/>
      <c r="B371" s="13"/>
      <c r="C371" s="14"/>
    </row>
    <row r="372" spans="1:3" ht="12.75">
      <c r="A372" s="11"/>
      <c r="B372" s="13"/>
      <c r="C372" s="14"/>
    </row>
    <row r="373" spans="1:8" ht="12.75">
      <c r="A373" s="4"/>
      <c r="B373" s="3"/>
      <c r="C373" s="5"/>
      <c r="G373" s="5"/>
      <c r="H373" s="5"/>
    </row>
    <row r="374" spans="1:3" ht="12.75">
      <c r="A374" s="2"/>
      <c r="B374" s="13"/>
      <c r="C374" s="14"/>
    </row>
    <row r="375" spans="1:3" ht="12.75">
      <c r="A375" s="2"/>
      <c r="B375" s="13"/>
      <c r="C375" s="14"/>
    </row>
    <row r="376" spans="1:8" ht="12.75">
      <c r="A376" s="4"/>
      <c r="G376" s="5"/>
      <c r="H376" s="5"/>
    </row>
    <row r="377" spans="1:3" ht="12.75">
      <c r="A377" s="10"/>
      <c r="B377" s="13"/>
      <c r="C377" s="14"/>
    </row>
    <row r="378" spans="1:8" ht="12.75">
      <c r="A378" s="4"/>
      <c r="B378" s="3"/>
      <c r="C378" s="5"/>
      <c r="G378" s="5"/>
      <c r="H378" s="5"/>
    </row>
    <row r="379" spans="1:3" ht="12.75">
      <c r="A379" s="11"/>
      <c r="B379" s="13"/>
      <c r="C379" s="14"/>
    </row>
    <row r="380" spans="1:7" ht="12.75">
      <c r="A380" s="4"/>
      <c r="B380" s="3"/>
      <c r="C380" s="5"/>
      <c r="G380" s="5"/>
    </row>
    <row r="381" spans="1:2" ht="12.75">
      <c r="A381" s="11"/>
      <c r="B381" s="3"/>
    </row>
    <row r="382" spans="1:7" ht="12.75">
      <c r="A382" s="4"/>
      <c r="B382" s="3"/>
      <c r="C382" s="5"/>
      <c r="G382" s="5"/>
    </row>
    <row r="383" spans="1:3" ht="12.75">
      <c r="A383" s="11"/>
      <c r="B383" s="13"/>
      <c r="C383" s="14"/>
    </row>
    <row r="384" spans="1:7" ht="12.75">
      <c r="A384" s="4"/>
      <c r="B384" s="3"/>
      <c r="C384" s="5"/>
      <c r="G384" s="5"/>
    </row>
    <row r="385" spans="1:7" ht="12.75">
      <c r="A385" s="11"/>
      <c r="B385" s="13"/>
      <c r="C385" s="14"/>
      <c r="G385" s="5"/>
    </row>
    <row r="386" spans="1:7" ht="12.75">
      <c r="A386" s="4"/>
      <c r="B386" s="3"/>
      <c r="C386" s="5"/>
      <c r="G386" s="5"/>
    </row>
    <row r="387" spans="1:7" ht="12.75">
      <c r="A387" s="2"/>
      <c r="B387" s="13"/>
      <c r="C387" s="14"/>
      <c r="G387" s="5"/>
    </row>
    <row r="388" spans="1:7" ht="12.75">
      <c r="A388" s="2"/>
      <c r="B388" s="13"/>
      <c r="C388" s="14"/>
      <c r="G388" s="5"/>
    </row>
    <row r="389" spans="1:7" ht="12.75">
      <c r="A389" s="4"/>
      <c r="B389" s="3"/>
      <c r="C389" s="5"/>
      <c r="G389" s="5"/>
    </row>
    <row r="390" spans="1:7" ht="12.75">
      <c r="A390" s="11"/>
      <c r="B390" s="13"/>
      <c r="C390" s="15"/>
      <c r="G390" s="5"/>
    </row>
    <row r="391" spans="1:7" ht="12.75">
      <c r="A391" s="4"/>
      <c r="B391" s="3"/>
      <c r="C391" s="5"/>
      <c r="G391" s="5"/>
    </row>
    <row r="392" spans="1:3" ht="12.75">
      <c r="A392" s="8"/>
      <c r="B392" s="13"/>
      <c r="C392" s="14"/>
    </row>
    <row r="393" spans="1:3" ht="12.75">
      <c r="A393" s="8"/>
      <c r="B393" s="13"/>
      <c r="C393" s="14"/>
    </row>
    <row r="394" spans="1:2" ht="12.75">
      <c r="A394" s="8"/>
      <c r="B394" s="3"/>
    </row>
    <row r="395" spans="1:3" ht="12.75">
      <c r="A395" s="8"/>
      <c r="B395" s="13"/>
      <c r="C395" s="14"/>
    </row>
    <row r="396" ht="12.75">
      <c r="C396" s="5"/>
    </row>
    <row r="397" ht="12.75">
      <c r="A397" s="8"/>
    </row>
  </sheetData>
  <sheetProtection/>
  <hyperlinks>
    <hyperlink ref="A239" r:id="rId1" display="http://forum.sibmama.ru/viewtopic.php?t=611266&amp;postdays=0&amp;postorder=asc&amp;start=630"/>
    <hyperlink ref="A247" r:id="rId2" display="http://forum.sibmama.ru/viewtopic.php?t=611266&amp;postdays=0&amp;postorder=asc&amp;start=615"/>
    <hyperlink ref="A251" r:id="rId3" display="http://forum.sibmama.ru/viewtopic.php?t=611266&amp;postdays=0&amp;postorder=asc&amp;start=795"/>
    <hyperlink ref="A252" r:id="rId4" display="http://forum.sibmama.ru/viewtopic.php?t=611266&amp;postdays=0&amp;postorder=asc&amp;start=795"/>
    <hyperlink ref="A254" r:id="rId5" display="http://forum.sibmama.ru/viewtopic.php?p=29085224"/>
  </hyperlinks>
  <printOptions/>
  <pageMargins left="0.75" right="0.75" top="1" bottom="1" header="0.5" footer="0.5"/>
  <pageSetup horizontalDpi="600" verticalDpi="600" orientation="landscape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1"/>
  <sheetViews>
    <sheetView zoomScalePageLayoutView="0" workbookViewId="0" topLeftCell="A257">
      <selection activeCell="D276" sqref="D276:E279"/>
    </sheetView>
  </sheetViews>
  <sheetFormatPr defaultColWidth="9.140625" defaultRowHeight="12.75"/>
  <cols>
    <col min="1" max="1" width="21.57421875" style="0" customWidth="1"/>
    <col min="2" max="2" width="52.8515625" style="0" customWidth="1"/>
    <col min="4" max="4" width="19.7109375" style="0" customWidth="1"/>
    <col min="5" max="5" width="17.140625" style="0" customWidth="1"/>
    <col min="6" max="6" width="9.57421875" style="0" customWidth="1"/>
    <col min="7" max="7" width="10.7109375" style="0" customWidth="1"/>
    <col min="8" max="8" width="20.7109375" style="0" customWidth="1"/>
    <col min="9" max="9" width="14.28125" style="0" customWidth="1"/>
    <col min="10" max="10" width="11.421875" style="0" customWidth="1"/>
  </cols>
  <sheetData>
    <row r="1" spans="1:11" ht="15">
      <c r="A1" s="7" t="s">
        <v>0</v>
      </c>
      <c r="B1" s="6" t="s">
        <v>1</v>
      </c>
      <c r="C1" s="6" t="s">
        <v>2</v>
      </c>
      <c r="D1" s="6" t="s">
        <v>179</v>
      </c>
      <c r="E1" s="6" t="s">
        <v>3</v>
      </c>
      <c r="F1" s="6" t="s">
        <v>4</v>
      </c>
      <c r="G1" s="6" t="s">
        <v>5</v>
      </c>
      <c r="H1" s="6" t="s">
        <v>178</v>
      </c>
      <c r="I1" s="6" t="s">
        <v>6</v>
      </c>
      <c r="J1" s="6" t="s">
        <v>131</v>
      </c>
      <c r="K1" s="6" t="s">
        <v>7</v>
      </c>
    </row>
    <row r="2" spans="1:5" ht="12.75">
      <c r="A2" s="2" t="s">
        <v>8</v>
      </c>
      <c r="B2" s="1" t="s">
        <v>9</v>
      </c>
      <c r="C2">
        <v>577</v>
      </c>
      <c r="D2">
        <v>559.69</v>
      </c>
      <c r="E2">
        <v>643.64</v>
      </c>
    </row>
    <row r="3" spans="1:5" ht="12.75">
      <c r="A3" s="2" t="s">
        <v>8</v>
      </c>
      <c r="B3" s="1" t="s">
        <v>56</v>
      </c>
      <c r="C3">
        <v>173</v>
      </c>
      <c r="D3">
        <v>167.81</v>
      </c>
      <c r="E3">
        <v>192.98</v>
      </c>
    </row>
    <row r="4" spans="1:5" ht="12.75">
      <c r="A4" s="2" t="s">
        <v>8</v>
      </c>
      <c r="B4" s="1" t="s">
        <v>76</v>
      </c>
      <c r="C4">
        <v>140</v>
      </c>
      <c r="D4">
        <v>135.8</v>
      </c>
      <c r="E4">
        <v>156.17</v>
      </c>
    </row>
    <row r="5" spans="1:5" ht="12.75">
      <c r="A5" s="2" t="s">
        <v>8</v>
      </c>
      <c r="B5" s="3" t="s">
        <v>85</v>
      </c>
      <c r="C5">
        <v>49</v>
      </c>
      <c r="D5">
        <v>47.53</v>
      </c>
      <c r="E5">
        <v>54.66</v>
      </c>
    </row>
    <row r="6" spans="1:5" ht="12.75">
      <c r="A6" s="2" t="s">
        <v>8</v>
      </c>
      <c r="B6" s="3" t="s">
        <v>91</v>
      </c>
      <c r="C6">
        <v>49</v>
      </c>
      <c r="D6">
        <v>47.53</v>
      </c>
      <c r="E6">
        <v>54.66</v>
      </c>
    </row>
    <row r="7" spans="1:5" ht="12.75">
      <c r="A7" s="2" t="s">
        <v>8</v>
      </c>
      <c r="B7" s="3" t="s">
        <v>97</v>
      </c>
      <c r="C7">
        <v>49</v>
      </c>
      <c r="D7">
        <v>47.53</v>
      </c>
      <c r="E7">
        <v>54.66</v>
      </c>
    </row>
    <row r="8" spans="1:10" ht="12.75">
      <c r="A8" s="4" t="s">
        <v>5</v>
      </c>
      <c r="B8" s="3"/>
      <c r="C8" s="5">
        <f>C2+C3+C4+C5+C6+C7</f>
        <v>1037</v>
      </c>
      <c r="D8" s="5">
        <f>D2+D3+D4+D5+D6+D7</f>
        <v>1005.8899999999999</v>
      </c>
      <c r="E8" s="5">
        <f>E2+E3+E4+E5+E6+E7</f>
        <v>1156.7700000000002</v>
      </c>
      <c r="H8">
        <f>E8*60/100</f>
        <v>694.0620000000001</v>
      </c>
      <c r="I8" s="5">
        <v>1157</v>
      </c>
      <c r="J8" s="5">
        <f>E8-I8</f>
        <v>-0.22999999999979082</v>
      </c>
    </row>
    <row r="9" spans="1:5" ht="12.75">
      <c r="A9" s="2" t="s">
        <v>132</v>
      </c>
      <c r="B9" s="1" t="s">
        <v>10</v>
      </c>
      <c r="C9">
        <v>577</v>
      </c>
      <c r="D9">
        <v>559.69</v>
      </c>
      <c r="E9">
        <v>643.64</v>
      </c>
    </row>
    <row r="10" spans="1:5" ht="12.75">
      <c r="A10" s="2" t="s">
        <v>132</v>
      </c>
      <c r="B10" s="1" t="s">
        <v>57</v>
      </c>
      <c r="C10">
        <v>173</v>
      </c>
      <c r="D10">
        <v>167.81</v>
      </c>
      <c r="E10">
        <v>192.98</v>
      </c>
    </row>
    <row r="11" spans="1:5" ht="12.75">
      <c r="A11" s="2" t="s">
        <v>132</v>
      </c>
      <c r="B11" s="3" t="s">
        <v>86</v>
      </c>
      <c r="C11">
        <v>49</v>
      </c>
      <c r="D11">
        <v>47.53</v>
      </c>
      <c r="E11">
        <v>54.66</v>
      </c>
    </row>
    <row r="12" spans="1:5" ht="12.75">
      <c r="A12" s="2" t="s">
        <v>132</v>
      </c>
      <c r="B12" s="3" t="s">
        <v>92</v>
      </c>
      <c r="C12">
        <v>49</v>
      </c>
      <c r="D12">
        <v>47.53</v>
      </c>
      <c r="E12">
        <v>54.66</v>
      </c>
    </row>
    <row r="13" spans="1:5" ht="12.75">
      <c r="A13" s="2" t="s">
        <v>132</v>
      </c>
      <c r="B13" s="3" t="s">
        <v>98</v>
      </c>
      <c r="C13">
        <v>49</v>
      </c>
      <c r="D13">
        <v>47.53</v>
      </c>
      <c r="E13">
        <v>54.66</v>
      </c>
    </row>
    <row r="14" spans="1:5" ht="12.75">
      <c r="A14" s="2" t="s">
        <v>132</v>
      </c>
      <c r="B14" s="3" t="s">
        <v>83</v>
      </c>
      <c r="C14">
        <v>100</v>
      </c>
      <c r="D14">
        <v>97</v>
      </c>
      <c r="E14">
        <v>111.56</v>
      </c>
    </row>
    <row r="15" spans="1:10" ht="12.75">
      <c r="A15" s="4" t="s">
        <v>5</v>
      </c>
      <c r="B15" s="3"/>
      <c r="C15" s="5">
        <f>C9+C10+C11+C12+C13</f>
        <v>897</v>
      </c>
      <c r="D15" s="5">
        <f>D9+D10+D11+D12+D13</f>
        <v>870.0899999999999</v>
      </c>
      <c r="E15" s="5">
        <f>E9+E10+E11+E12+E13+E14</f>
        <v>1112.1599999999999</v>
      </c>
      <c r="H15">
        <f>E15*60/100</f>
        <v>667.2959999999999</v>
      </c>
      <c r="I15" s="5">
        <v>1113</v>
      </c>
      <c r="J15" s="5">
        <f>E15-I15</f>
        <v>-0.8400000000001455</v>
      </c>
    </row>
    <row r="16" spans="1:5" ht="12.75">
      <c r="A16" s="11" t="s">
        <v>191</v>
      </c>
      <c r="B16" s="1" t="s">
        <v>11</v>
      </c>
      <c r="C16">
        <v>577</v>
      </c>
      <c r="D16">
        <v>559.69</v>
      </c>
      <c r="E16">
        <v>643.64</v>
      </c>
    </row>
    <row r="17" spans="1:5" ht="12.75">
      <c r="A17" s="11" t="s">
        <v>191</v>
      </c>
      <c r="B17" s="1" t="s">
        <v>27</v>
      </c>
      <c r="C17">
        <v>288</v>
      </c>
      <c r="D17">
        <v>279.36</v>
      </c>
      <c r="E17">
        <v>321.26</v>
      </c>
    </row>
    <row r="18" spans="1:5" ht="12.75">
      <c r="A18" s="11" t="s">
        <v>191</v>
      </c>
      <c r="B18" s="1" t="s">
        <v>42</v>
      </c>
      <c r="C18">
        <v>334</v>
      </c>
      <c r="D18">
        <v>323.98</v>
      </c>
      <c r="E18">
        <v>372.57</v>
      </c>
    </row>
    <row r="19" spans="1:5" ht="12.75">
      <c r="A19" s="11" t="s">
        <v>191</v>
      </c>
      <c r="B19" s="1" t="s">
        <v>78</v>
      </c>
      <c r="C19">
        <v>140</v>
      </c>
      <c r="D19">
        <v>135.8</v>
      </c>
      <c r="E19">
        <v>156.17</v>
      </c>
    </row>
    <row r="20" spans="1:5" ht="12.75">
      <c r="A20" s="11" t="s">
        <v>191</v>
      </c>
      <c r="B20" s="1" t="s">
        <v>82</v>
      </c>
      <c r="C20">
        <v>100</v>
      </c>
      <c r="D20">
        <v>97</v>
      </c>
      <c r="E20">
        <v>111.56</v>
      </c>
    </row>
    <row r="21" spans="1:2" ht="12.75">
      <c r="A21" s="11" t="s">
        <v>191</v>
      </c>
      <c r="B21" s="3" t="s">
        <v>87</v>
      </c>
    </row>
    <row r="22" spans="1:2" ht="12.75">
      <c r="A22" s="11" t="s">
        <v>191</v>
      </c>
      <c r="B22" s="3" t="s">
        <v>99</v>
      </c>
    </row>
    <row r="23" spans="1:5" ht="12.75">
      <c r="A23" s="11" t="s">
        <v>191</v>
      </c>
      <c r="B23" s="3" t="s">
        <v>106</v>
      </c>
      <c r="C23">
        <v>387</v>
      </c>
      <c r="D23">
        <v>375.39</v>
      </c>
      <c r="E23">
        <v>431.7</v>
      </c>
    </row>
    <row r="24" spans="1:5" ht="12.75">
      <c r="A24" s="11" t="s">
        <v>191</v>
      </c>
      <c r="B24" s="3" t="s">
        <v>172</v>
      </c>
      <c r="C24">
        <v>322</v>
      </c>
      <c r="D24">
        <v>312.34</v>
      </c>
      <c r="E24">
        <v>359.19</v>
      </c>
    </row>
    <row r="25" spans="1:10" ht="12.75">
      <c r="A25" s="4" t="s">
        <v>5</v>
      </c>
      <c r="B25" s="3"/>
      <c r="C25" s="5">
        <f>C16+C17+C18+C19+C20+C21+C22+C23+C24</f>
        <v>2148</v>
      </c>
      <c r="D25" s="5">
        <f>D16+D17+D18+D19+D20+D21+D22+D23+D24</f>
        <v>2083.5600000000004</v>
      </c>
      <c r="E25" s="5">
        <f>E16+E17+E18+E19+E20+E21+E22+E23+E24</f>
        <v>2396.09</v>
      </c>
      <c r="H25">
        <f>E25*60/100</f>
        <v>1437.6540000000002</v>
      </c>
      <c r="I25" s="5">
        <v>2400</v>
      </c>
      <c r="J25" s="5">
        <f>E25-I25</f>
        <v>-3.9099999999998545</v>
      </c>
    </row>
    <row r="26" spans="1:5" ht="12.75">
      <c r="A26" s="2" t="s">
        <v>24</v>
      </c>
      <c r="B26" s="1" t="s">
        <v>12</v>
      </c>
      <c r="C26">
        <v>577</v>
      </c>
      <c r="D26">
        <v>559.69</v>
      </c>
      <c r="E26">
        <v>643.64</v>
      </c>
    </row>
    <row r="27" spans="1:5" ht="12.75">
      <c r="A27" s="2" t="s">
        <v>26</v>
      </c>
      <c r="B27" s="1" t="s">
        <v>25</v>
      </c>
      <c r="C27">
        <v>288</v>
      </c>
      <c r="D27">
        <v>279.36</v>
      </c>
      <c r="E27">
        <v>321.26</v>
      </c>
    </row>
    <row r="28" spans="1:9" ht="12.75">
      <c r="A28" s="2" t="s">
        <v>26</v>
      </c>
      <c r="B28" s="3" t="s">
        <v>171</v>
      </c>
      <c r="C28">
        <v>322</v>
      </c>
      <c r="D28">
        <v>312.34</v>
      </c>
      <c r="E28">
        <v>359.19</v>
      </c>
      <c r="H28">
        <v>701</v>
      </c>
      <c r="I28">
        <v>701</v>
      </c>
    </row>
    <row r="29" spans="1:5" ht="12.75">
      <c r="A29" s="2" t="s">
        <v>35</v>
      </c>
      <c r="B29" s="1" t="s">
        <v>36</v>
      </c>
      <c r="C29">
        <v>308</v>
      </c>
      <c r="D29">
        <v>298.76</v>
      </c>
      <c r="E29">
        <v>343.57</v>
      </c>
    </row>
    <row r="30" spans="1:10" ht="12.75">
      <c r="A30" s="2" t="s">
        <v>24</v>
      </c>
      <c r="B30" s="1" t="s">
        <v>37</v>
      </c>
      <c r="C30">
        <v>308</v>
      </c>
      <c r="D30">
        <v>298.76</v>
      </c>
      <c r="E30">
        <v>343.57</v>
      </c>
      <c r="H30">
        <v>650</v>
      </c>
      <c r="I30" s="5">
        <v>1650</v>
      </c>
      <c r="J30" s="5"/>
    </row>
    <row r="31" spans="1:5" ht="12.75">
      <c r="A31" s="2" t="s">
        <v>35</v>
      </c>
      <c r="B31" s="1" t="s">
        <v>51</v>
      </c>
      <c r="C31">
        <v>330</v>
      </c>
      <c r="D31">
        <v>320.1</v>
      </c>
      <c r="E31">
        <v>368.11</v>
      </c>
    </row>
    <row r="32" spans="1:5" ht="12.75">
      <c r="A32" s="2" t="s">
        <v>35</v>
      </c>
      <c r="B32" s="1" t="s">
        <v>58</v>
      </c>
      <c r="C32">
        <v>173</v>
      </c>
      <c r="D32">
        <v>167.81</v>
      </c>
      <c r="E32">
        <v>192.98</v>
      </c>
    </row>
    <row r="33" spans="1:5" ht="12.75">
      <c r="A33" s="2" t="s">
        <v>35</v>
      </c>
      <c r="B33" s="1" t="s">
        <v>74</v>
      </c>
      <c r="C33">
        <v>149</v>
      </c>
      <c r="D33">
        <v>144.53</v>
      </c>
      <c r="E33">
        <v>166.21</v>
      </c>
    </row>
    <row r="34" spans="1:5" ht="12.75">
      <c r="A34" s="2" t="s">
        <v>35</v>
      </c>
      <c r="B34" s="1" t="s">
        <v>79</v>
      </c>
      <c r="C34">
        <v>140</v>
      </c>
      <c r="D34">
        <v>135.8</v>
      </c>
      <c r="E34">
        <v>156.17</v>
      </c>
    </row>
    <row r="35" spans="1:5" ht="12.75">
      <c r="A35" s="2" t="s">
        <v>35</v>
      </c>
      <c r="B35" s="1" t="s">
        <v>82</v>
      </c>
      <c r="C35">
        <v>100</v>
      </c>
      <c r="D35">
        <v>97</v>
      </c>
      <c r="E35">
        <v>111.56</v>
      </c>
    </row>
    <row r="36" spans="1:5" ht="12.75">
      <c r="A36" s="2" t="s">
        <v>24</v>
      </c>
      <c r="B36" s="3" t="s">
        <v>88</v>
      </c>
      <c r="C36">
        <v>49</v>
      </c>
      <c r="D36">
        <v>47.53</v>
      </c>
      <c r="E36">
        <v>54.66</v>
      </c>
    </row>
    <row r="37" spans="1:5" ht="12.75">
      <c r="A37" s="2" t="s">
        <v>35</v>
      </c>
      <c r="B37" s="3" t="s">
        <v>100</v>
      </c>
      <c r="C37">
        <v>49</v>
      </c>
      <c r="D37">
        <v>47.53</v>
      </c>
      <c r="E37">
        <v>54.66</v>
      </c>
    </row>
    <row r="38" spans="1:5" ht="12.75">
      <c r="A38" s="2" t="s">
        <v>35</v>
      </c>
      <c r="B38" s="3" t="s">
        <v>100</v>
      </c>
      <c r="C38">
        <v>49</v>
      </c>
      <c r="D38">
        <v>47.53</v>
      </c>
      <c r="E38">
        <v>54.66</v>
      </c>
    </row>
    <row r="39" spans="1:5" ht="12.75">
      <c r="A39" s="2" t="s">
        <v>35</v>
      </c>
      <c r="B39" s="3" t="s">
        <v>106</v>
      </c>
      <c r="C39">
        <v>387</v>
      </c>
      <c r="D39">
        <v>375.39</v>
      </c>
      <c r="E39">
        <v>431.7</v>
      </c>
    </row>
    <row r="40" spans="1:5" ht="12.75">
      <c r="A40" s="2" t="s">
        <v>24</v>
      </c>
      <c r="B40" s="3" t="s">
        <v>112</v>
      </c>
      <c r="C40">
        <v>387</v>
      </c>
      <c r="D40">
        <v>375.39</v>
      </c>
      <c r="E40">
        <v>431.7</v>
      </c>
    </row>
    <row r="41" spans="1:5" ht="12.75">
      <c r="A41" s="2" t="s">
        <v>35</v>
      </c>
      <c r="B41" s="3" t="s">
        <v>88</v>
      </c>
      <c r="C41">
        <v>49</v>
      </c>
      <c r="D41">
        <v>47.53</v>
      </c>
      <c r="E41">
        <v>54.66</v>
      </c>
    </row>
    <row r="42" spans="1:5" ht="12.75">
      <c r="A42" s="2" t="s">
        <v>35</v>
      </c>
      <c r="B42" s="3" t="s">
        <v>94</v>
      </c>
      <c r="C42">
        <v>49</v>
      </c>
      <c r="D42">
        <v>47.53</v>
      </c>
      <c r="E42">
        <v>54.66</v>
      </c>
    </row>
    <row r="43" spans="1:5" ht="12.75">
      <c r="A43" s="2" t="s">
        <v>35</v>
      </c>
      <c r="B43" s="3" t="s">
        <v>175</v>
      </c>
      <c r="C43">
        <v>554</v>
      </c>
      <c r="D43">
        <v>537.38</v>
      </c>
      <c r="E43">
        <v>617.99</v>
      </c>
    </row>
    <row r="44" spans="1:8" ht="12.75">
      <c r="A44" s="4" t="s">
        <v>5</v>
      </c>
      <c r="B44" s="3"/>
      <c r="C44" s="5">
        <f>C26+C27+C28+C29+C30+C31+C32+C33+C34+C35+C36+C37+C39+C40+C41+C42+C43</f>
        <v>4219</v>
      </c>
      <c r="D44" s="5">
        <f>D26+D27+D28+D29+D30+D31+D32+D33+D34+D35+D36+D37+D38+D39+D40+D41+D42+D43</f>
        <v>4139.960000000001</v>
      </c>
      <c r="E44" s="5">
        <f>E26+E27+E28+E29+E30+E31+E32+E33+E34+E35+E36+E37+E38+E39+E40+E41+E42+E43</f>
        <v>4760.949999999999</v>
      </c>
      <c r="H44">
        <f>E44*60/100</f>
        <v>2856.5699999999993</v>
      </c>
    </row>
    <row r="45" spans="1:5" ht="12.75">
      <c r="A45" s="2" t="s">
        <v>133</v>
      </c>
      <c r="B45" s="1" t="s">
        <v>39</v>
      </c>
      <c r="C45">
        <v>308</v>
      </c>
      <c r="D45">
        <v>298.76</v>
      </c>
      <c r="E45">
        <v>343.57</v>
      </c>
    </row>
    <row r="46" spans="1:5" ht="12.75">
      <c r="A46" s="2" t="s">
        <v>133</v>
      </c>
      <c r="B46" s="1" t="s">
        <v>9</v>
      </c>
      <c r="C46">
        <v>577</v>
      </c>
      <c r="D46">
        <v>559.69</v>
      </c>
      <c r="E46">
        <v>643.64</v>
      </c>
    </row>
    <row r="47" spans="1:5" ht="12.75">
      <c r="A47" s="2" t="s">
        <v>133</v>
      </c>
      <c r="B47" s="3" t="s">
        <v>85</v>
      </c>
      <c r="C47">
        <v>49</v>
      </c>
      <c r="D47">
        <v>47.53</v>
      </c>
      <c r="E47">
        <v>54.66</v>
      </c>
    </row>
    <row r="48" spans="1:5" ht="12.75">
      <c r="A48" s="2" t="s">
        <v>133</v>
      </c>
      <c r="B48" s="3" t="s">
        <v>91</v>
      </c>
      <c r="C48">
        <v>49</v>
      </c>
      <c r="D48">
        <v>47.53</v>
      </c>
      <c r="E48">
        <v>54.66</v>
      </c>
    </row>
    <row r="49" spans="1:5" ht="12.75">
      <c r="A49" s="2" t="s">
        <v>133</v>
      </c>
      <c r="B49" s="3" t="s">
        <v>97</v>
      </c>
      <c r="C49">
        <v>49</v>
      </c>
      <c r="D49">
        <v>47.53</v>
      </c>
      <c r="E49">
        <v>54.66</v>
      </c>
    </row>
    <row r="50" spans="1:10" ht="12.75">
      <c r="A50" s="4" t="s">
        <v>5</v>
      </c>
      <c r="B50" s="3"/>
      <c r="C50" s="5">
        <f>C45+C46+C47+C48+C49</f>
        <v>1032</v>
      </c>
      <c r="D50" s="5">
        <f>D45+D46+D47+D48+D49</f>
        <v>1001.04</v>
      </c>
      <c r="E50" s="5">
        <f>E45+E46+E47+E48+E49</f>
        <v>1151.1900000000003</v>
      </c>
      <c r="H50">
        <f>E50*60/100</f>
        <v>690.7140000000003</v>
      </c>
      <c r="I50" s="5">
        <v>1152</v>
      </c>
      <c r="J50" s="5">
        <f>E50-I50</f>
        <v>-0.8099999999997181</v>
      </c>
    </row>
    <row r="51" spans="1:5" ht="12.75">
      <c r="A51" s="2" t="s">
        <v>134</v>
      </c>
      <c r="B51" s="1" t="s">
        <v>10</v>
      </c>
      <c r="C51">
        <v>577</v>
      </c>
      <c r="D51">
        <v>559.69</v>
      </c>
      <c r="E51">
        <v>643.64</v>
      </c>
    </row>
    <row r="52" spans="1:5" ht="12.75">
      <c r="A52" s="2" t="s">
        <v>134</v>
      </c>
      <c r="B52" s="1" t="s">
        <v>15</v>
      </c>
      <c r="C52">
        <v>475</v>
      </c>
      <c r="D52">
        <v>460.75</v>
      </c>
      <c r="E52">
        <v>529.86</v>
      </c>
    </row>
    <row r="53" spans="1:5" ht="12.75">
      <c r="A53" s="2" t="s">
        <v>134</v>
      </c>
      <c r="B53" s="1" t="s">
        <v>38</v>
      </c>
      <c r="C53">
        <v>308</v>
      </c>
      <c r="D53">
        <v>298.76</v>
      </c>
      <c r="E53">
        <v>343.57</v>
      </c>
    </row>
    <row r="54" spans="1:5" ht="12.75">
      <c r="A54" s="2" t="s">
        <v>134</v>
      </c>
      <c r="B54" s="1" t="s">
        <v>41</v>
      </c>
      <c r="C54">
        <v>334</v>
      </c>
      <c r="D54">
        <v>323.98</v>
      </c>
      <c r="E54">
        <v>372.57</v>
      </c>
    </row>
    <row r="55" spans="1:5" ht="12.75">
      <c r="A55" s="2" t="s">
        <v>134</v>
      </c>
      <c r="B55" s="1" t="s">
        <v>57</v>
      </c>
      <c r="C55">
        <v>173</v>
      </c>
      <c r="D55">
        <v>167.81</v>
      </c>
      <c r="E55">
        <v>192.98</v>
      </c>
    </row>
    <row r="56" spans="1:5" ht="12.75">
      <c r="A56" s="2" t="s">
        <v>134</v>
      </c>
      <c r="B56" s="1" t="s">
        <v>69</v>
      </c>
      <c r="C56">
        <v>158</v>
      </c>
      <c r="D56">
        <v>153.26</v>
      </c>
      <c r="E56">
        <v>176.25</v>
      </c>
    </row>
    <row r="57" spans="1:5" ht="12.75">
      <c r="A57" s="2" t="s">
        <v>134</v>
      </c>
      <c r="B57" s="1" t="s">
        <v>77</v>
      </c>
      <c r="C57">
        <v>140</v>
      </c>
      <c r="D57">
        <v>135.8</v>
      </c>
      <c r="E57">
        <v>156.17</v>
      </c>
    </row>
    <row r="58" spans="1:5" ht="12.75">
      <c r="A58" s="2" t="s">
        <v>134</v>
      </c>
      <c r="B58" s="1" t="s">
        <v>77</v>
      </c>
      <c r="C58">
        <v>140</v>
      </c>
      <c r="D58">
        <v>135.8</v>
      </c>
      <c r="E58">
        <v>156.17</v>
      </c>
    </row>
    <row r="59" spans="1:5" ht="12.75">
      <c r="A59" s="2" t="s">
        <v>134</v>
      </c>
      <c r="B59" s="1" t="s">
        <v>81</v>
      </c>
      <c r="C59">
        <v>100</v>
      </c>
      <c r="D59">
        <v>97</v>
      </c>
      <c r="E59">
        <v>111.56</v>
      </c>
    </row>
    <row r="60" spans="1:5" ht="12.75">
      <c r="A60" s="2" t="s">
        <v>134</v>
      </c>
      <c r="B60" s="3" t="s">
        <v>86</v>
      </c>
      <c r="C60">
        <v>49</v>
      </c>
      <c r="D60">
        <v>47.53</v>
      </c>
      <c r="E60">
        <v>54.66</v>
      </c>
    </row>
    <row r="61" spans="1:5" ht="12.75">
      <c r="A61" s="2" t="s">
        <v>134</v>
      </c>
      <c r="B61" s="3" t="s">
        <v>92</v>
      </c>
      <c r="C61">
        <v>49</v>
      </c>
      <c r="D61">
        <v>47.53</v>
      </c>
      <c r="E61">
        <v>54.66</v>
      </c>
    </row>
    <row r="62" spans="1:5" ht="12.75">
      <c r="A62" s="2" t="s">
        <v>134</v>
      </c>
      <c r="B62" s="3" t="s">
        <v>98</v>
      </c>
      <c r="C62">
        <v>49</v>
      </c>
      <c r="D62">
        <v>47.53</v>
      </c>
      <c r="E62">
        <v>54.66</v>
      </c>
    </row>
    <row r="63" spans="1:5" ht="12.75">
      <c r="A63" s="2" t="s">
        <v>134</v>
      </c>
      <c r="B63" s="3" t="s">
        <v>109</v>
      </c>
      <c r="C63">
        <v>387</v>
      </c>
      <c r="D63">
        <v>375.39</v>
      </c>
      <c r="E63">
        <v>431.7</v>
      </c>
    </row>
    <row r="64" spans="1:5" ht="12.75">
      <c r="A64" s="2" t="s">
        <v>134</v>
      </c>
      <c r="B64" s="3" t="s">
        <v>167</v>
      </c>
      <c r="C64">
        <v>234</v>
      </c>
      <c r="D64">
        <v>226.98</v>
      </c>
      <c r="E64">
        <v>261.03</v>
      </c>
    </row>
    <row r="65" spans="1:10" ht="12.75">
      <c r="A65" s="4" t="s">
        <v>5</v>
      </c>
      <c r="B65" s="3"/>
      <c r="C65" s="5">
        <f>C51+C52+C53+C54+C55+C56+C57+C58+C59+C60+C61+C62+C63+C64</f>
        <v>3173</v>
      </c>
      <c r="D65" s="5">
        <f>D51+D52+D53+D54+D55+D56+D57+D58+D59+D60+D61+D62+D63+D64</f>
        <v>3077.810000000001</v>
      </c>
      <c r="E65" s="5">
        <f>E51+E52+E53+E54+E55+E56+E57+E58+E59+E60+E61+E62+E63+E64</f>
        <v>3539.4799999999996</v>
      </c>
      <c r="H65">
        <f>E65*60/100</f>
        <v>2123.688</v>
      </c>
      <c r="I65" s="5">
        <v>3540</v>
      </c>
      <c r="J65" s="5">
        <f>E65-I65</f>
        <v>-0.5200000000004366</v>
      </c>
    </row>
    <row r="66" spans="1:5" ht="12.75">
      <c r="A66" s="2" t="s">
        <v>135</v>
      </c>
      <c r="B66" s="1" t="s">
        <v>11</v>
      </c>
      <c r="C66">
        <v>577</v>
      </c>
      <c r="D66">
        <v>559.69</v>
      </c>
      <c r="E66">
        <v>643.64</v>
      </c>
    </row>
    <row r="67" spans="1:5" ht="12.75">
      <c r="A67" s="2" t="s">
        <v>135</v>
      </c>
      <c r="B67" s="1" t="s">
        <v>16</v>
      </c>
      <c r="C67">
        <v>475</v>
      </c>
      <c r="D67">
        <v>460.75</v>
      </c>
      <c r="E67">
        <v>529.86</v>
      </c>
    </row>
    <row r="68" spans="1:5" ht="12.75">
      <c r="A68" s="2" t="s">
        <v>135</v>
      </c>
      <c r="B68" s="1" t="s">
        <v>36</v>
      </c>
      <c r="C68">
        <v>308</v>
      </c>
      <c r="D68">
        <v>298.76</v>
      </c>
      <c r="E68">
        <v>343.57</v>
      </c>
    </row>
    <row r="69" spans="1:5" ht="12.75">
      <c r="A69" s="2" t="s">
        <v>135</v>
      </c>
      <c r="B69" s="3" t="s">
        <v>107</v>
      </c>
      <c r="C69">
        <v>387</v>
      </c>
      <c r="D69">
        <v>375.39</v>
      </c>
      <c r="E69">
        <v>431.7</v>
      </c>
    </row>
    <row r="70" spans="1:5" ht="12.75">
      <c r="A70" s="2" t="s">
        <v>135</v>
      </c>
      <c r="B70" s="3" t="s">
        <v>164</v>
      </c>
      <c r="C70">
        <v>330</v>
      </c>
      <c r="D70">
        <v>320.1</v>
      </c>
      <c r="E70">
        <v>368.12</v>
      </c>
    </row>
    <row r="71" spans="1:10" ht="12.75">
      <c r="A71" s="4" t="s">
        <v>5</v>
      </c>
      <c r="B71" s="1"/>
      <c r="C71" s="5">
        <f>C66+C67+C68+C69+C70</f>
        <v>2077</v>
      </c>
      <c r="D71" s="5">
        <f>D66+D67+D68+D69+D70</f>
        <v>2014.69</v>
      </c>
      <c r="E71" s="5">
        <f>E66+E67+E68+E69+E70</f>
        <v>2316.89</v>
      </c>
      <c r="H71">
        <f>E71*60/100</f>
        <v>1390.134</v>
      </c>
      <c r="I71" s="5">
        <v>2342</v>
      </c>
      <c r="J71">
        <f>E71-I71</f>
        <v>-25.110000000000127</v>
      </c>
    </row>
    <row r="72" spans="1:5" ht="12.75">
      <c r="A72" s="2" t="s">
        <v>136</v>
      </c>
      <c r="B72" s="1" t="s">
        <v>13</v>
      </c>
      <c r="C72">
        <v>475</v>
      </c>
      <c r="D72">
        <v>460.75</v>
      </c>
      <c r="E72">
        <v>529.86</v>
      </c>
    </row>
    <row r="73" spans="1:5" ht="12.75">
      <c r="A73" s="2" t="s">
        <v>136</v>
      </c>
      <c r="B73" s="1" t="s">
        <v>30</v>
      </c>
      <c r="C73">
        <v>342</v>
      </c>
      <c r="D73">
        <v>331.74</v>
      </c>
      <c r="E73">
        <v>381.5</v>
      </c>
    </row>
    <row r="74" spans="1:5" ht="12.75">
      <c r="A74" s="2" t="s">
        <v>136</v>
      </c>
      <c r="B74" s="1" t="s">
        <v>39</v>
      </c>
      <c r="C74">
        <v>308</v>
      </c>
      <c r="D74">
        <v>298.76</v>
      </c>
      <c r="E74">
        <v>343.57</v>
      </c>
    </row>
    <row r="75" spans="1:5" ht="12.75">
      <c r="A75" s="2" t="s">
        <v>136</v>
      </c>
      <c r="B75" s="1" t="s">
        <v>36</v>
      </c>
      <c r="C75">
        <v>308</v>
      </c>
      <c r="D75">
        <v>298.76</v>
      </c>
      <c r="E75">
        <v>343.57</v>
      </c>
    </row>
    <row r="76" spans="1:5" ht="12.75">
      <c r="A76" s="2" t="s">
        <v>136</v>
      </c>
      <c r="B76" s="1" t="s">
        <v>45</v>
      </c>
      <c r="C76">
        <v>342</v>
      </c>
      <c r="D76">
        <v>331.74</v>
      </c>
      <c r="E76">
        <v>381.5</v>
      </c>
    </row>
    <row r="77" spans="1:5" ht="12.75">
      <c r="A77" s="2" t="s">
        <v>136</v>
      </c>
      <c r="B77" s="1" t="s">
        <v>43</v>
      </c>
      <c r="C77">
        <v>342</v>
      </c>
      <c r="D77">
        <v>331.74</v>
      </c>
      <c r="E77">
        <v>381.5</v>
      </c>
    </row>
    <row r="78" spans="1:5" ht="12.75">
      <c r="A78" s="2" t="s">
        <v>136</v>
      </c>
      <c r="B78" s="1" t="s">
        <v>49</v>
      </c>
      <c r="C78">
        <v>330</v>
      </c>
      <c r="D78">
        <v>320.1</v>
      </c>
      <c r="E78">
        <v>368.12</v>
      </c>
    </row>
    <row r="79" spans="1:5" ht="12.75">
      <c r="A79" s="2" t="s">
        <v>136</v>
      </c>
      <c r="B79" s="1" t="s">
        <v>54</v>
      </c>
      <c r="C79">
        <v>394</v>
      </c>
      <c r="D79">
        <v>382.18</v>
      </c>
      <c r="E79">
        <v>439.51</v>
      </c>
    </row>
    <row r="80" spans="1:5" ht="12.75">
      <c r="A80" s="2" t="s">
        <v>136</v>
      </c>
      <c r="B80" s="1" t="s">
        <v>76</v>
      </c>
      <c r="C80">
        <v>140</v>
      </c>
      <c r="D80">
        <v>135.8</v>
      </c>
      <c r="E80">
        <v>156.17</v>
      </c>
    </row>
    <row r="81" spans="1:5" ht="12.75">
      <c r="A81" s="2" t="s">
        <v>136</v>
      </c>
      <c r="B81" s="1" t="s">
        <v>82</v>
      </c>
      <c r="C81">
        <v>100</v>
      </c>
      <c r="D81">
        <v>97</v>
      </c>
      <c r="E81">
        <v>111.56</v>
      </c>
    </row>
    <row r="82" spans="1:5" ht="12.75">
      <c r="A82" s="2" t="s">
        <v>136</v>
      </c>
      <c r="B82" s="3" t="s">
        <v>97</v>
      </c>
      <c r="C82">
        <v>49</v>
      </c>
      <c r="D82">
        <v>47.53</v>
      </c>
      <c r="E82">
        <v>54.65</v>
      </c>
    </row>
    <row r="83" spans="1:5" ht="12.75">
      <c r="A83" s="2" t="s">
        <v>136</v>
      </c>
      <c r="B83" s="3" t="s">
        <v>101</v>
      </c>
      <c r="C83">
        <v>580</v>
      </c>
      <c r="D83">
        <v>562.6</v>
      </c>
      <c r="E83">
        <v>646.99</v>
      </c>
    </row>
    <row r="84" spans="1:5" ht="12.75">
      <c r="A84" s="2" t="s">
        <v>136</v>
      </c>
      <c r="B84" s="3" t="s">
        <v>103</v>
      </c>
      <c r="C84">
        <v>580</v>
      </c>
      <c r="D84">
        <v>562.6</v>
      </c>
      <c r="E84">
        <v>646.99</v>
      </c>
    </row>
    <row r="85" spans="1:5" ht="12.75">
      <c r="A85" s="2" t="s">
        <v>136</v>
      </c>
      <c r="B85" s="3" t="s">
        <v>104</v>
      </c>
      <c r="C85">
        <v>387</v>
      </c>
      <c r="D85">
        <v>375.39</v>
      </c>
      <c r="E85">
        <v>431.7</v>
      </c>
    </row>
    <row r="86" spans="1:5" ht="12.75">
      <c r="A86" s="2" t="s">
        <v>136</v>
      </c>
      <c r="B86" s="3" t="s">
        <v>106</v>
      </c>
      <c r="C86">
        <v>387</v>
      </c>
      <c r="D86">
        <v>375.39</v>
      </c>
      <c r="E86">
        <v>431.7</v>
      </c>
    </row>
    <row r="87" spans="1:5" ht="12.75">
      <c r="A87" s="2" t="s">
        <v>136</v>
      </c>
      <c r="B87" s="3" t="s">
        <v>170</v>
      </c>
      <c r="C87">
        <v>322</v>
      </c>
      <c r="D87">
        <v>312.34</v>
      </c>
      <c r="E87">
        <v>359.19</v>
      </c>
    </row>
    <row r="88" spans="1:5" ht="12.75">
      <c r="A88" s="2" t="s">
        <v>136</v>
      </c>
      <c r="B88" s="3" t="s">
        <v>85</v>
      </c>
      <c r="C88">
        <v>49</v>
      </c>
      <c r="D88">
        <v>47.53</v>
      </c>
      <c r="E88">
        <v>54.66</v>
      </c>
    </row>
    <row r="89" spans="1:5" ht="12.75">
      <c r="A89" s="2" t="s">
        <v>136</v>
      </c>
      <c r="B89" s="3" t="s">
        <v>91</v>
      </c>
      <c r="C89">
        <v>49</v>
      </c>
      <c r="D89">
        <v>47.53</v>
      </c>
      <c r="E89">
        <v>54.66</v>
      </c>
    </row>
    <row r="90" spans="1:5" ht="12.75">
      <c r="A90" s="2" t="s">
        <v>136</v>
      </c>
      <c r="B90" s="3" t="s">
        <v>174</v>
      </c>
      <c r="C90">
        <v>554</v>
      </c>
      <c r="D90">
        <v>537.38</v>
      </c>
      <c r="E90">
        <v>617.98</v>
      </c>
    </row>
    <row r="91" spans="1:10" ht="12.75">
      <c r="A91" s="4" t="s">
        <v>5</v>
      </c>
      <c r="B91" s="3"/>
      <c r="C91" s="5">
        <f>C72+C73+C74+C75+C76+C77+C78+C79+C80+C81+C82+C83+C84+C85+C86+C87+C88+C89+C90</f>
        <v>6038</v>
      </c>
      <c r="D91" s="5">
        <f>D72+D73+D74+D75+D76+D77+D78+D79+D80+D81+D82+D83+D84+D85+D86+D87+D88+D89+D90</f>
        <v>5856.860000000001</v>
      </c>
      <c r="E91" s="5">
        <f>E72+E73+E74+E75+E76+E77+E78+E79+E80+E81+E82+E83+E84+E85+E86+E87+E88+E89+E90</f>
        <v>6735.379999999999</v>
      </c>
      <c r="H91">
        <f>E91*60/100</f>
        <v>4041.227999999999</v>
      </c>
      <c r="I91" s="5">
        <v>6736</v>
      </c>
      <c r="J91" s="5">
        <f>E91-I91</f>
        <v>-0.6200000000008004</v>
      </c>
    </row>
    <row r="92" spans="1:5" ht="12.75">
      <c r="A92" s="2" t="s">
        <v>137</v>
      </c>
      <c r="B92" s="1" t="s">
        <v>77</v>
      </c>
      <c r="C92">
        <v>140</v>
      </c>
      <c r="D92">
        <v>135.8</v>
      </c>
      <c r="E92">
        <v>156.17</v>
      </c>
    </row>
    <row r="93" spans="1:5" ht="12.75">
      <c r="A93" s="2" t="s">
        <v>137</v>
      </c>
      <c r="B93" s="1" t="s">
        <v>81</v>
      </c>
      <c r="C93">
        <v>100</v>
      </c>
      <c r="D93">
        <v>97</v>
      </c>
      <c r="E93">
        <v>111.56</v>
      </c>
    </row>
    <row r="94" spans="1:5" ht="12.75">
      <c r="A94" s="2" t="s">
        <v>137</v>
      </c>
      <c r="B94" s="1" t="s">
        <v>81</v>
      </c>
      <c r="C94">
        <v>100</v>
      </c>
      <c r="D94">
        <v>97</v>
      </c>
      <c r="E94">
        <v>111.56</v>
      </c>
    </row>
    <row r="95" spans="1:5" ht="12.75">
      <c r="A95" s="2" t="s">
        <v>137</v>
      </c>
      <c r="B95" s="3" t="s">
        <v>127</v>
      </c>
      <c r="C95">
        <v>129</v>
      </c>
      <c r="D95">
        <v>125.13</v>
      </c>
      <c r="E95">
        <v>143.89</v>
      </c>
    </row>
    <row r="96" spans="1:5" ht="12.75">
      <c r="A96" s="2" t="s">
        <v>137</v>
      </c>
      <c r="B96" s="3" t="s">
        <v>128</v>
      </c>
      <c r="C96">
        <v>129</v>
      </c>
      <c r="D96">
        <v>125.13</v>
      </c>
      <c r="E96">
        <v>143.89</v>
      </c>
    </row>
    <row r="97" spans="1:10" ht="12.75">
      <c r="A97" s="4" t="s">
        <v>5</v>
      </c>
      <c r="B97" s="3"/>
      <c r="C97" s="5">
        <f>C92+C93+C94+C95+C96</f>
        <v>598</v>
      </c>
      <c r="D97" s="5">
        <f>D92+D93+D94+D95+D96</f>
        <v>580.06</v>
      </c>
      <c r="E97" s="5">
        <f>E92+E93+E94+E95+E96</f>
        <v>667.07</v>
      </c>
      <c r="H97">
        <f>E97*60/100</f>
        <v>400.242</v>
      </c>
      <c r="I97" s="5">
        <v>670</v>
      </c>
      <c r="J97" s="5">
        <f>E97-I97</f>
        <v>-2.92999999999995</v>
      </c>
    </row>
    <row r="98" spans="1:5" ht="12.75">
      <c r="A98" s="2" t="s">
        <v>14</v>
      </c>
      <c r="B98" s="1" t="s">
        <v>15</v>
      </c>
      <c r="C98">
        <v>475</v>
      </c>
      <c r="D98">
        <v>460.75</v>
      </c>
      <c r="E98">
        <v>529.86</v>
      </c>
    </row>
    <row r="99" spans="1:5" ht="12.75">
      <c r="A99" s="2" t="s">
        <v>14</v>
      </c>
      <c r="B99" s="1" t="s">
        <v>44</v>
      </c>
      <c r="C99">
        <v>342</v>
      </c>
      <c r="D99">
        <v>331.74</v>
      </c>
      <c r="E99">
        <v>381.5</v>
      </c>
    </row>
    <row r="100" spans="1:5" ht="12.75">
      <c r="A100" s="2" t="s">
        <v>14</v>
      </c>
      <c r="B100" s="1" t="s">
        <v>50</v>
      </c>
      <c r="C100">
        <v>330</v>
      </c>
      <c r="D100">
        <v>320.1</v>
      </c>
      <c r="E100">
        <v>368.12</v>
      </c>
    </row>
    <row r="101" spans="1:5" ht="12.75">
      <c r="A101" s="2" t="s">
        <v>14</v>
      </c>
      <c r="B101" s="1" t="s">
        <v>64</v>
      </c>
      <c r="C101">
        <v>173</v>
      </c>
      <c r="D101">
        <v>167.81</v>
      </c>
      <c r="E101">
        <v>192.98</v>
      </c>
    </row>
    <row r="102" spans="1:5" ht="12.75">
      <c r="A102" s="2" t="s">
        <v>14</v>
      </c>
      <c r="B102" s="1" t="s">
        <v>73</v>
      </c>
      <c r="C102">
        <v>149</v>
      </c>
      <c r="D102">
        <v>144.53</v>
      </c>
      <c r="E102">
        <v>166.21</v>
      </c>
    </row>
    <row r="103" spans="1:5" ht="12.75">
      <c r="A103" s="2" t="s">
        <v>14</v>
      </c>
      <c r="B103" s="3" t="s">
        <v>86</v>
      </c>
      <c r="C103">
        <v>49</v>
      </c>
      <c r="D103">
        <v>47.53</v>
      </c>
      <c r="E103">
        <v>54.66</v>
      </c>
    </row>
    <row r="104" spans="1:5" ht="12.75">
      <c r="A104" s="2" t="s">
        <v>14</v>
      </c>
      <c r="B104" s="3" t="s">
        <v>92</v>
      </c>
      <c r="C104">
        <v>49</v>
      </c>
      <c r="D104">
        <v>47.53</v>
      </c>
      <c r="E104">
        <v>54.66</v>
      </c>
    </row>
    <row r="105" spans="1:5" ht="12.75">
      <c r="A105" s="2" t="s">
        <v>14</v>
      </c>
      <c r="B105" s="3" t="s">
        <v>105</v>
      </c>
      <c r="C105">
        <v>387</v>
      </c>
      <c r="D105">
        <v>375.39</v>
      </c>
      <c r="E105">
        <v>431.7</v>
      </c>
    </row>
    <row r="106" spans="1:10" ht="12.75">
      <c r="A106" s="4" t="s">
        <v>5</v>
      </c>
      <c r="B106" s="3"/>
      <c r="C106" s="5">
        <f>C98+C99+C100+C101+C102+C103+C104+C105</f>
        <v>1954</v>
      </c>
      <c r="D106" s="5">
        <f>D98+D99+D100+D101+D102+D103+D104+D105</f>
        <v>1895.38</v>
      </c>
      <c r="E106" s="5">
        <f>E98+E99+E100+E101+E102+E103+E104+E105</f>
        <v>2179.69</v>
      </c>
      <c r="H106">
        <f>E106*60/100</f>
        <v>1307.814</v>
      </c>
      <c r="I106" s="5">
        <v>2177</v>
      </c>
      <c r="J106" s="5">
        <f>E106-I106</f>
        <v>2.6900000000000546</v>
      </c>
    </row>
    <row r="107" spans="1:5" ht="12.75">
      <c r="A107" s="2" t="s">
        <v>138</v>
      </c>
      <c r="B107" s="1" t="s">
        <v>16</v>
      </c>
      <c r="C107">
        <v>475</v>
      </c>
      <c r="D107">
        <v>460.75</v>
      </c>
      <c r="E107">
        <v>529.86</v>
      </c>
    </row>
    <row r="108" spans="1:5" ht="12.75">
      <c r="A108" s="2" t="s">
        <v>138</v>
      </c>
      <c r="B108" s="1" t="s">
        <v>45</v>
      </c>
      <c r="C108">
        <v>342</v>
      </c>
      <c r="D108">
        <v>331.74</v>
      </c>
      <c r="E108">
        <v>381.5</v>
      </c>
    </row>
    <row r="109" spans="1:5" ht="12.75">
      <c r="A109" s="2" t="s">
        <v>138</v>
      </c>
      <c r="B109" s="1" t="s">
        <v>58</v>
      </c>
      <c r="C109">
        <v>173</v>
      </c>
      <c r="D109">
        <v>167.81</v>
      </c>
      <c r="E109">
        <v>192.98</v>
      </c>
    </row>
    <row r="110" spans="1:5" ht="12.75">
      <c r="A110" s="2" t="s">
        <v>138</v>
      </c>
      <c r="B110" s="3" t="s">
        <v>182</v>
      </c>
      <c r="C110">
        <v>49</v>
      </c>
      <c r="D110">
        <v>47.53</v>
      </c>
      <c r="E110">
        <v>54.66</v>
      </c>
    </row>
    <row r="111" spans="1:5" ht="12.75">
      <c r="A111" s="2" t="s">
        <v>138</v>
      </c>
      <c r="B111" s="3" t="s">
        <v>121</v>
      </c>
      <c r="C111">
        <v>36</v>
      </c>
      <c r="D111">
        <v>34.92</v>
      </c>
      <c r="E111">
        <v>40.16</v>
      </c>
    </row>
    <row r="112" spans="1:5" ht="12.75">
      <c r="A112" s="2" t="s">
        <v>138</v>
      </c>
      <c r="B112" s="3" t="s">
        <v>125</v>
      </c>
      <c r="C112">
        <v>121</v>
      </c>
      <c r="D112">
        <v>117.37</v>
      </c>
      <c r="E112">
        <v>134.97</v>
      </c>
    </row>
    <row r="113" spans="1:10" ht="12.75">
      <c r="A113" s="4" t="s">
        <v>5</v>
      </c>
      <c r="B113" s="3"/>
      <c r="C113" s="5">
        <f>C107+C108+C109+C110+C111+C112</f>
        <v>1196</v>
      </c>
      <c r="D113" s="5">
        <f>D107+D108+D109+D110+D111+D112</f>
        <v>1160.12</v>
      </c>
      <c r="E113" s="5">
        <f>E107+E108+E109+E110+E111+E112</f>
        <v>1334.13</v>
      </c>
      <c r="H113">
        <f>E113*60/100</f>
        <v>800.4780000000001</v>
      </c>
      <c r="I113" s="5">
        <v>1374</v>
      </c>
      <c r="J113">
        <f>E113-I113</f>
        <v>-39.86999999999989</v>
      </c>
    </row>
    <row r="114" spans="1:5" ht="12.75">
      <c r="A114" s="2" t="s">
        <v>139</v>
      </c>
      <c r="B114" s="1" t="s">
        <v>17</v>
      </c>
      <c r="C114">
        <v>475</v>
      </c>
      <c r="D114">
        <v>460.75</v>
      </c>
      <c r="E114">
        <v>529.86</v>
      </c>
    </row>
    <row r="115" spans="1:5" ht="12.75">
      <c r="A115" s="2" t="s">
        <v>28</v>
      </c>
      <c r="B115" s="1" t="s">
        <v>29</v>
      </c>
      <c r="C115">
        <v>288</v>
      </c>
      <c r="D115">
        <v>279.36</v>
      </c>
      <c r="E115">
        <v>321.26</v>
      </c>
    </row>
    <row r="116" spans="1:5" ht="12.75">
      <c r="A116" s="2" t="s">
        <v>28</v>
      </c>
      <c r="B116" s="3" t="s">
        <v>160</v>
      </c>
      <c r="C116">
        <v>220</v>
      </c>
      <c r="D116">
        <v>213.4</v>
      </c>
      <c r="E116">
        <v>245.41</v>
      </c>
    </row>
    <row r="117" spans="1:10" ht="12.75">
      <c r="A117" s="4" t="s">
        <v>5</v>
      </c>
      <c r="B117" s="1"/>
      <c r="C117" s="5">
        <f>C114+C115+C116</f>
        <v>983</v>
      </c>
      <c r="D117" s="5">
        <f>D114+D115+D116</f>
        <v>953.51</v>
      </c>
      <c r="E117" s="5">
        <f>E114+E115+E116</f>
        <v>1096.53</v>
      </c>
      <c r="H117">
        <f>E117*60/100</f>
        <v>657.918</v>
      </c>
      <c r="I117" s="5">
        <v>1101</v>
      </c>
      <c r="J117" s="5">
        <f>E117-I117</f>
        <v>-4.470000000000027</v>
      </c>
    </row>
    <row r="118" spans="1:5" ht="12.75">
      <c r="A118" s="2" t="s">
        <v>140</v>
      </c>
      <c r="B118" s="1" t="s">
        <v>13</v>
      </c>
      <c r="C118">
        <v>475</v>
      </c>
      <c r="D118">
        <v>460.75</v>
      </c>
      <c r="E118">
        <v>529.86</v>
      </c>
    </row>
    <row r="119" spans="1:5" ht="12.75">
      <c r="A119" s="2" t="s">
        <v>140</v>
      </c>
      <c r="B119" s="1" t="s">
        <v>18</v>
      </c>
      <c r="C119">
        <v>412</v>
      </c>
      <c r="D119">
        <v>399.64</v>
      </c>
      <c r="E119">
        <v>459.58</v>
      </c>
    </row>
    <row r="120" spans="1:10" ht="12.75">
      <c r="A120" s="4" t="s">
        <v>5</v>
      </c>
      <c r="B120" s="1"/>
      <c r="C120" s="5">
        <f>C118+C119</f>
        <v>887</v>
      </c>
      <c r="D120" s="5">
        <f>D118+D119</f>
        <v>860.39</v>
      </c>
      <c r="E120" s="5">
        <f>E118+E119</f>
        <v>989.44</v>
      </c>
      <c r="H120">
        <f>E120*60/100</f>
        <v>593.664</v>
      </c>
      <c r="I120" s="5">
        <v>989.5</v>
      </c>
      <c r="J120" s="5">
        <f>E120-I120</f>
        <v>-0.05999999999994543</v>
      </c>
    </row>
    <row r="121" spans="1:5" ht="12.75">
      <c r="A121" s="2" t="s">
        <v>141</v>
      </c>
      <c r="B121" s="1" t="s">
        <v>17</v>
      </c>
      <c r="C121">
        <v>475</v>
      </c>
      <c r="D121">
        <v>460.75</v>
      </c>
      <c r="E121">
        <v>529.86</v>
      </c>
    </row>
    <row r="122" spans="1:5" ht="12.75">
      <c r="A122" s="2" t="s">
        <v>141</v>
      </c>
      <c r="B122" s="1" t="s">
        <v>37</v>
      </c>
      <c r="C122">
        <v>308</v>
      </c>
      <c r="D122">
        <v>298.76</v>
      </c>
      <c r="E122">
        <v>343.57</v>
      </c>
    </row>
    <row r="123" spans="1:5" ht="12.75">
      <c r="A123" s="2" t="s">
        <v>141</v>
      </c>
      <c r="B123" s="3" t="s">
        <v>107</v>
      </c>
      <c r="C123">
        <v>387</v>
      </c>
      <c r="D123">
        <v>375.39</v>
      </c>
      <c r="E123">
        <v>431.7</v>
      </c>
    </row>
    <row r="124" spans="1:10" ht="12.75">
      <c r="A124" s="4" t="s">
        <v>5</v>
      </c>
      <c r="B124" s="3"/>
      <c r="C124" s="5">
        <f>C121+C122+C123</f>
        <v>1170</v>
      </c>
      <c r="D124" s="5">
        <f>D121+D122+D123</f>
        <v>1134.9</v>
      </c>
      <c r="E124" s="5">
        <f>E121+E122+E123</f>
        <v>1305.13</v>
      </c>
      <c r="H124">
        <f>E124*60/100</f>
        <v>783.078</v>
      </c>
      <c r="I124" s="5">
        <v>1300</v>
      </c>
      <c r="J124" s="5">
        <f>E124-I124</f>
        <v>5.130000000000109</v>
      </c>
    </row>
    <row r="125" spans="1:5" ht="12.75">
      <c r="A125" s="2" t="s">
        <v>142</v>
      </c>
      <c r="B125" s="1" t="s">
        <v>19</v>
      </c>
      <c r="C125">
        <v>412</v>
      </c>
      <c r="D125">
        <v>399.64</v>
      </c>
      <c r="E125">
        <v>459.58</v>
      </c>
    </row>
    <row r="126" spans="1:5" ht="12.75">
      <c r="A126" s="2" t="s">
        <v>142</v>
      </c>
      <c r="B126" s="3" t="s">
        <v>105</v>
      </c>
      <c r="C126">
        <v>387</v>
      </c>
      <c r="D126">
        <v>375.39</v>
      </c>
      <c r="E126">
        <v>431.7</v>
      </c>
    </row>
    <row r="127" spans="1:5" ht="12.75">
      <c r="A127" s="2" t="s">
        <v>142</v>
      </c>
      <c r="B127" s="3" t="s">
        <v>113</v>
      </c>
      <c r="C127">
        <v>148</v>
      </c>
      <c r="D127">
        <v>144.53</v>
      </c>
      <c r="E127">
        <v>166.21</v>
      </c>
    </row>
    <row r="128" spans="1:5" ht="12.75">
      <c r="A128" s="2" t="s">
        <v>142</v>
      </c>
      <c r="B128" s="3" t="s">
        <v>130</v>
      </c>
      <c r="C128">
        <v>129</v>
      </c>
      <c r="D128">
        <v>125.13</v>
      </c>
      <c r="E128">
        <v>143.9</v>
      </c>
    </row>
    <row r="129" spans="1:10" ht="12.75">
      <c r="A129" s="4" t="s">
        <v>5</v>
      </c>
      <c r="B129" s="3"/>
      <c r="C129" s="5">
        <f>C125+C126+C127+C128</f>
        <v>1076</v>
      </c>
      <c r="D129" s="5">
        <f>D125+D126+D127+D128</f>
        <v>1044.69</v>
      </c>
      <c r="E129" s="5">
        <f>E125+E126+E127+E128</f>
        <v>1201.39</v>
      </c>
      <c r="H129">
        <f>E129*60/100</f>
        <v>720.8340000000001</v>
      </c>
      <c r="I129" s="5">
        <v>1182</v>
      </c>
      <c r="J129" s="5">
        <f>E129-I129</f>
        <v>19.3900000000001</v>
      </c>
    </row>
    <row r="130" spans="1:5" ht="12.75">
      <c r="A130" s="2" t="s">
        <v>20</v>
      </c>
      <c r="B130" s="1" t="s">
        <v>21</v>
      </c>
      <c r="C130">
        <v>412</v>
      </c>
      <c r="D130">
        <v>399.64</v>
      </c>
      <c r="E130">
        <v>459.58</v>
      </c>
    </row>
    <row r="131" spans="1:10" ht="12.75">
      <c r="A131" s="4" t="s">
        <v>5</v>
      </c>
      <c r="B131" s="1"/>
      <c r="C131" s="5">
        <v>412</v>
      </c>
      <c r="D131" s="5">
        <v>399.64</v>
      </c>
      <c r="E131" s="5">
        <f>E130</f>
        <v>459.58</v>
      </c>
      <c r="H131">
        <f>E131*60/100</f>
        <v>275.748</v>
      </c>
      <c r="I131" s="5">
        <v>513</v>
      </c>
      <c r="J131">
        <f>E131-I131</f>
        <v>-53.420000000000016</v>
      </c>
    </row>
    <row r="132" spans="1:5" ht="12.75">
      <c r="A132" s="2" t="s">
        <v>22</v>
      </c>
      <c r="B132" s="1" t="s">
        <v>23</v>
      </c>
      <c r="C132">
        <v>288</v>
      </c>
      <c r="D132">
        <v>279.36</v>
      </c>
      <c r="E132">
        <v>321.26</v>
      </c>
    </row>
    <row r="133" spans="1:5" ht="12.75">
      <c r="A133" s="2" t="s">
        <v>22</v>
      </c>
      <c r="B133" s="1" t="s">
        <v>40</v>
      </c>
      <c r="C133">
        <v>334</v>
      </c>
      <c r="D133">
        <v>323.98</v>
      </c>
      <c r="E133">
        <v>372.58</v>
      </c>
    </row>
    <row r="134" spans="1:5" ht="12.75">
      <c r="A134" s="2" t="s">
        <v>22</v>
      </c>
      <c r="B134" s="1" t="s">
        <v>48</v>
      </c>
      <c r="C134">
        <v>334</v>
      </c>
      <c r="D134">
        <v>323.98</v>
      </c>
      <c r="E134">
        <v>372.58</v>
      </c>
    </row>
    <row r="135" spans="1:5" ht="12.75">
      <c r="A135" s="2" t="s">
        <v>22</v>
      </c>
      <c r="B135" s="1" t="s">
        <v>43</v>
      </c>
      <c r="C135">
        <v>342</v>
      </c>
      <c r="D135">
        <v>331.74</v>
      </c>
      <c r="E135">
        <v>381.5</v>
      </c>
    </row>
    <row r="136" spans="1:5" ht="12.75">
      <c r="A136" s="2" t="s">
        <v>22</v>
      </c>
      <c r="B136" s="1" t="s">
        <v>56</v>
      </c>
      <c r="C136">
        <v>173</v>
      </c>
      <c r="D136">
        <v>167.81</v>
      </c>
      <c r="E136">
        <v>192.98</v>
      </c>
    </row>
    <row r="137" spans="1:5" ht="12.75">
      <c r="A137" s="2" t="s">
        <v>22</v>
      </c>
      <c r="B137" s="1" t="s">
        <v>59</v>
      </c>
      <c r="C137">
        <v>173</v>
      </c>
      <c r="D137">
        <v>167.81</v>
      </c>
      <c r="E137">
        <v>192.98</v>
      </c>
    </row>
    <row r="138" spans="1:5" ht="12.75">
      <c r="A138" s="2" t="s">
        <v>22</v>
      </c>
      <c r="B138" s="1" t="s">
        <v>68</v>
      </c>
      <c r="C138">
        <v>158</v>
      </c>
      <c r="D138">
        <v>153.26</v>
      </c>
      <c r="E138">
        <v>176.25</v>
      </c>
    </row>
    <row r="139" spans="1:5" ht="12.75">
      <c r="A139" s="2" t="s">
        <v>22</v>
      </c>
      <c r="B139" s="1" t="s">
        <v>70</v>
      </c>
      <c r="C139">
        <v>158</v>
      </c>
      <c r="D139">
        <v>153.26</v>
      </c>
      <c r="E139">
        <v>176.25</v>
      </c>
    </row>
    <row r="140" spans="1:5" ht="12.75">
      <c r="A140" s="2" t="s">
        <v>22</v>
      </c>
      <c r="B140" s="1" t="s">
        <v>71</v>
      </c>
      <c r="C140">
        <v>158</v>
      </c>
      <c r="D140">
        <v>153.26</v>
      </c>
      <c r="E140">
        <v>176.25</v>
      </c>
    </row>
    <row r="141" spans="1:5" ht="12.75">
      <c r="A141" s="2" t="s">
        <v>22</v>
      </c>
      <c r="B141" s="1" t="s">
        <v>79</v>
      </c>
      <c r="C141">
        <v>140</v>
      </c>
      <c r="D141">
        <v>135.8</v>
      </c>
      <c r="E141">
        <v>156.17</v>
      </c>
    </row>
    <row r="142" spans="1:5" ht="12.75">
      <c r="A142" s="2" t="s">
        <v>22</v>
      </c>
      <c r="B142" s="1" t="s">
        <v>76</v>
      </c>
      <c r="C142">
        <v>140</v>
      </c>
      <c r="D142">
        <v>135.8</v>
      </c>
      <c r="E142">
        <v>156.17</v>
      </c>
    </row>
    <row r="143" spans="1:5" ht="12.75">
      <c r="A143" s="2" t="s">
        <v>22</v>
      </c>
      <c r="B143" s="3" t="s">
        <v>104</v>
      </c>
      <c r="C143">
        <v>387</v>
      </c>
      <c r="D143">
        <v>375.39</v>
      </c>
      <c r="E143">
        <v>431.7</v>
      </c>
    </row>
    <row r="144" spans="1:5" ht="12.75">
      <c r="A144" s="2" t="s">
        <v>22</v>
      </c>
      <c r="B144" s="1" t="s">
        <v>72</v>
      </c>
      <c r="C144">
        <v>149</v>
      </c>
      <c r="D144">
        <v>144.53</v>
      </c>
      <c r="E144">
        <v>166.21</v>
      </c>
    </row>
    <row r="145" spans="1:5" ht="12.75">
      <c r="A145" s="2" t="s">
        <v>22</v>
      </c>
      <c r="B145" s="3" t="s">
        <v>120</v>
      </c>
      <c r="C145">
        <v>169</v>
      </c>
      <c r="D145">
        <v>163.93</v>
      </c>
      <c r="E145">
        <v>188.52</v>
      </c>
    </row>
    <row r="146" spans="1:5" ht="12.75">
      <c r="A146" s="2" t="s">
        <v>22</v>
      </c>
      <c r="B146" s="3" t="s">
        <v>157</v>
      </c>
      <c r="C146">
        <v>220</v>
      </c>
      <c r="D146">
        <v>213.4</v>
      </c>
      <c r="E146">
        <v>245.41</v>
      </c>
    </row>
    <row r="147" spans="1:10" ht="12.75">
      <c r="A147" s="4" t="s">
        <v>5</v>
      </c>
      <c r="B147" s="1"/>
      <c r="C147" s="5">
        <f>C132+C133+C134+C135+C136+C137+C138+C139+C140+C141+C142+C143+C144+C145+C146</f>
        <v>3323</v>
      </c>
      <c r="D147" s="5">
        <f>D132+D133+D134+D135+D136+D137+D138+D139+D140+D141+D142+D143+D144+D145+D146</f>
        <v>3223.3100000000004</v>
      </c>
      <c r="E147" s="5">
        <f>E132+E133+E134+E135+E136+E137+E138+E139+E140+E141+E142+E143+E144+E145+E146</f>
        <v>3706.81</v>
      </c>
      <c r="H147">
        <f>E147*60/100</f>
        <v>2224.0860000000002</v>
      </c>
      <c r="I147" s="5">
        <v>3724.4</v>
      </c>
      <c r="J147" s="5">
        <f>E147-I147</f>
        <v>-17.590000000000146</v>
      </c>
    </row>
    <row r="148" spans="1:5" ht="12.75">
      <c r="A148" s="2" t="s">
        <v>143</v>
      </c>
      <c r="B148" s="1" t="s">
        <v>53</v>
      </c>
      <c r="C148">
        <v>394</v>
      </c>
      <c r="D148">
        <v>382.18</v>
      </c>
      <c r="E148">
        <v>439.51</v>
      </c>
    </row>
    <row r="149" spans="1:5" ht="12.75">
      <c r="A149" s="2" t="s">
        <v>143</v>
      </c>
      <c r="B149" s="1" t="s">
        <v>31</v>
      </c>
      <c r="C149">
        <v>342</v>
      </c>
      <c r="D149">
        <v>331.74</v>
      </c>
      <c r="E149">
        <v>381.5</v>
      </c>
    </row>
    <row r="150" spans="1:5" ht="12.75">
      <c r="A150" s="2" t="s">
        <v>89</v>
      </c>
      <c r="B150" s="3" t="s">
        <v>86</v>
      </c>
      <c r="C150">
        <v>49</v>
      </c>
      <c r="D150">
        <v>47.53</v>
      </c>
      <c r="E150">
        <v>54.66</v>
      </c>
    </row>
    <row r="151" spans="1:5" ht="12.75">
      <c r="A151" s="2" t="s">
        <v>89</v>
      </c>
      <c r="B151" s="3" t="s">
        <v>98</v>
      </c>
      <c r="C151">
        <v>49</v>
      </c>
      <c r="D151">
        <v>47.53</v>
      </c>
      <c r="E151">
        <v>54.66</v>
      </c>
    </row>
    <row r="152" spans="1:5" ht="12.75">
      <c r="A152" s="2" t="s">
        <v>89</v>
      </c>
      <c r="B152" s="3" t="s">
        <v>105</v>
      </c>
      <c r="C152">
        <v>387</v>
      </c>
      <c r="D152">
        <v>375.39</v>
      </c>
      <c r="E152">
        <v>431.69</v>
      </c>
    </row>
    <row r="153" spans="1:10" ht="12.75">
      <c r="A153" s="4" t="s">
        <v>5</v>
      </c>
      <c r="B153" s="3"/>
      <c r="C153" s="5">
        <f>C148+C149+C150+C151+C152</f>
        <v>1221</v>
      </c>
      <c r="D153" s="5">
        <f>D148+D149+D150+D151+D152</f>
        <v>1184.37</v>
      </c>
      <c r="E153" s="5">
        <f>E148+E149+E150+E151+E152</f>
        <v>1362.02</v>
      </c>
      <c r="H153">
        <f>E153*60/100</f>
        <v>817.212</v>
      </c>
      <c r="I153" s="5">
        <v>1362</v>
      </c>
      <c r="J153" s="5">
        <f>E153-I153</f>
        <v>0.01999999999998181</v>
      </c>
    </row>
    <row r="154" spans="1:5" ht="12.75">
      <c r="A154" s="2" t="s">
        <v>144</v>
      </c>
      <c r="B154" s="1" t="s">
        <v>32</v>
      </c>
      <c r="C154">
        <v>342</v>
      </c>
      <c r="D154">
        <v>331.74</v>
      </c>
      <c r="E154">
        <v>381.5</v>
      </c>
    </row>
    <row r="155" spans="1:5" ht="12.75">
      <c r="A155" s="2" t="s">
        <v>144</v>
      </c>
      <c r="B155" s="1" t="s">
        <v>59</v>
      </c>
      <c r="C155">
        <v>173</v>
      </c>
      <c r="D155">
        <v>167.81</v>
      </c>
      <c r="E155">
        <v>192.98</v>
      </c>
    </row>
    <row r="156" spans="1:5" ht="12.75">
      <c r="A156" s="2" t="s">
        <v>144</v>
      </c>
      <c r="B156" s="1" t="s">
        <v>83</v>
      </c>
      <c r="C156">
        <v>100</v>
      </c>
      <c r="D156">
        <v>97</v>
      </c>
      <c r="E156">
        <v>111.55</v>
      </c>
    </row>
    <row r="157" spans="1:5" ht="12.75">
      <c r="A157" s="2" t="s">
        <v>144</v>
      </c>
      <c r="B157" s="3" t="s">
        <v>88</v>
      </c>
      <c r="C157">
        <v>49</v>
      </c>
      <c r="D157">
        <v>47.53</v>
      </c>
      <c r="E157">
        <v>54.66</v>
      </c>
    </row>
    <row r="158" spans="1:5" ht="12.75">
      <c r="A158" s="2" t="s">
        <v>144</v>
      </c>
      <c r="B158" s="3" t="s">
        <v>94</v>
      </c>
      <c r="C158">
        <v>49</v>
      </c>
      <c r="D158">
        <v>47.53</v>
      </c>
      <c r="E158">
        <v>54.66</v>
      </c>
    </row>
    <row r="159" spans="1:10" ht="12.75">
      <c r="A159" s="4" t="s">
        <v>5</v>
      </c>
      <c r="B159" s="3"/>
      <c r="C159" s="5">
        <f>C154+C155+C156+C157+C158</f>
        <v>713</v>
      </c>
      <c r="D159" s="5">
        <f>D154+D155+D156+D157+D158</f>
        <v>691.6099999999999</v>
      </c>
      <c r="E159" s="5">
        <f>E154+E155+E156+E157+E158</f>
        <v>795.3499999999999</v>
      </c>
      <c r="H159">
        <f>E159*60/100</f>
        <v>477.2099999999999</v>
      </c>
      <c r="I159" s="5">
        <v>796</v>
      </c>
      <c r="J159" s="5">
        <f>E159-I159</f>
        <v>-0.650000000000091</v>
      </c>
    </row>
    <row r="160" spans="1:5" ht="12.75">
      <c r="A160" s="2" t="s">
        <v>145</v>
      </c>
      <c r="B160" s="1" t="s">
        <v>33</v>
      </c>
      <c r="C160">
        <v>342</v>
      </c>
      <c r="D160">
        <v>331.74</v>
      </c>
      <c r="E160">
        <v>381.5</v>
      </c>
    </row>
    <row r="161" spans="1:5" ht="12.75">
      <c r="A161" s="2" t="s">
        <v>145</v>
      </c>
      <c r="B161" s="3" t="s">
        <v>106</v>
      </c>
      <c r="C161">
        <v>387</v>
      </c>
      <c r="D161">
        <v>375.39</v>
      </c>
      <c r="E161">
        <v>431.7</v>
      </c>
    </row>
    <row r="162" spans="1:10" ht="12.75">
      <c r="A162" s="4" t="s">
        <v>5</v>
      </c>
      <c r="B162" s="3"/>
      <c r="C162" s="5">
        <f>C160+C161</f>
        <v>729</v>
      </c>
      <c r="D162" s="5">
        <f>D160+D161</f>
        <v>707.13</v>
      </c>
      <c r="E162" s="5">
        <f>E160+E161</f>
        <v>813.2</v>
      </c>
      <c r="H162">
        <f>E162*60/100</f>
        <v>487.92</v>
      </c>
      <c r="I162" s="5">
        <v>818</v>
      </c>
      <c r="J162" s="5">
        <f>E162-I162</f>
        <v>-4.7999999999999545</v>
      </c>
    </row>
    <row r="163" spans="1:5" ht="12.75">
      <c r="A163" s="2" t="s">
        <v>34</v>
      </c>
      <c r="B163" s="1" t="s">
        <v>39</v>
      </c>
      <c r="C163">
        <v>308</v>
      </c>
      <c r="D163">
        <v>298.76</v>
      </c>
      <c r="E163">
        <v>343.57</v>
      </c>
    </row>
    <row r="164" spans="1:10" ht="12.75">
      <c r="A164" s="4" t="s">
        <v>5</v>
      </c>
      <c r="B164" s="1"/>
      <c r="C164" s="5">
        <v>308</v>
      </c>
      <c r="D164" s="5">
        <v>298.76</v>
      </c>
      <c r="E164" s="5">
        <f>E163</f>
        <v>343.57</v>
      </c>
      <c r="H164">
        <f>E164*60/100</f>
        <v>206.142</v>
      </c>
      <c r="I164" s="5">
        <v>340</v>
      </c>
      <c r="J164" s="5">
        <f>E164-I164</f>
        <v>3.569999999999993</v>
      </c>
    </row>
    <row r="165" spans="1:5" ht="12.75">
      <c r="A165" s="2" t="s">
        <v>146</v>
      </c>
      <c r="B165" s="1" t="s">
        <v>38</v>
      </c>
      <c r="C165">
        <v>308</v>
      </c>
      <c r="D165">
        <v>298.76</v>
      </c>
      <c r="E165">
        <v>343.57</v>
      </c>
    </row>
    <row r="166" spans="1:5" ht="12.75">
      <c r="A166" s="2" t="s">
        <v>146</v>
      </c>
      <c r="B166" s="1" t="s">
        <v>57</v>
      </c>
      <c r="C166">
        <v>173</v>
      </c>
      <c r="D166">
        <v>167.81</v>
      </c>
      <c r="E166">
        <v>192.98</v>
      </c>
    </row>
    <row r="167" spans="1:5" ht="12.75">
      <c r="A167" s="2" t="s">
        <v>146</v>
      </c>
      <c r="B167" s="1" t="s">
        <v>78</v>
      </c>
      <c r="C167">
        <v>140</v>
      </c>
      <c r="D167">
        <v>135.8</v>
      </c>
      <c r="E167">
        <v>156.17</v>
      </c>
    </row>
    <row r="168" spans="1:3" ht="12.75">
      <c r="A168" s="2" t="s">
        <v>146</v>
      </c>
      <c r="B168" s="3" t="s">
        <v>93</v>
      </c>
      <c r="C168">
        <v>49</v>
      </c>
    </row>
    <row r="169" spans="1:3" ht="12.75">
      <c r="A169" s="2" t="s">
        <v>146</v>
      </c>
      <c r="B169" s="3" t="s">
        <v>99</v>
      </c>
      <c r="C169">
        <v>49</v>
      </c>
    </row>
    <row r="170" spans="1:5" ht="12.75">
      <c r="A170" s="2" t="s">
        <v>146</v>
      </c>
      <c r="B170" s="3" t="s">
        <v>116</v>
      </c>
      <c r="C170">
        <v>148</v>
      </c>
      <c r="D170">
        <v>144.53</v>
      </c>
      <c r="E170">
        <v>166.21</v>
      </c>
    </row>
    <row r="171" spans="1:5" ht="12.75">
      <c r="A171" s="2" t="s">
        <v>146</v>
      </c>
      <c r="B171" s="3" t="s">
        <v>159</v>
      </c>
      <c r="C171">
        <v>220</v>
      </c>
      <c r="D171">
        <v>213.4</v>
      </c>
      <c r="E171">
        <v>245.41</v>
      </c>
    </row>
    <row r="172" spans="1:10" ht="12.75">
      <c r="A172" s="4" t="s">
        <v>5</v>
      </c>
      <c r="B172" s="3"/>
      <c r="C172" s="5">
        <f>C165+C166+C167+C168+C169+C170+C171</f>
        <v>1087</v>
      </c>
      <c r="D172" s="5">
        <f>D165+D166+D167+D168+D169+D170+D171</f>
        <v>960.3</v>
      </c>
      <c r="E172" s="5">
        <f>E165+E166+E167+E168+E169+E170+E171</f>
        <v>1104.34</v>
      </c>
      <c r="H172">
        <f>E172*60/100</f>
        <v>662.6039999999999</v>
      </c>
      <c r="I172" s="5">
        <v>1104</v>
      </c>
      <c r="J172" s="5">
        <f>E172-I172</f>
        <v>0.33999999999991815</v>
      </c>
    </row>
    <row r="173" spans="1:5" ht="12.75">
      <c r="A173" s="2" t="s">
        <v>147</v>
      </c>
      <c r="B173" s="1" t="s">
        <v>37</v>
      </c>
      <c r="C173">
        <v>308</v>
      </c>
      <c r="D173">
        <v>298.76</v>
      </c>
      <c r="E173">
        <v>343.57</v>
      </c>
    </row>
    <row r="174" spans="1:5" ht="12.75">
      <c r="A174" s="2" t="s">
        <v>147</v>
      </c>
      <c r="B174" s="3" t="s">
        <v>88</v>
      </c>
      <c r="C174">
        <v>49</v>
      </c>
      <c r="D174">
        <v>47.53</v>
      </c>
      <c r="E174">
        <v>54.66</v>
      </c>
    </row>
    <row r="175" spans="1:5" ht="12.75">
      <c r="A175" s="2" t="s">
        <v>147</v>
      </c>
      <c r="B175" s="3" t="s">
        <v>100</v>
      </c>
      <c r="C175">
        <v>49</v>
      </c>
      <c r="D175">
        <v>47.53</v>
      </c>
      <c r="E175">
        <v>54.66</v>
      </c>
    </row>
    <row r="176" spans="1:10" ht="12.75">
      <c r="A176" s="4" t="s">
        <v>5</v>
      </c>
      <c r="B176" s="3"/>
      <c r="C176" s="5">
        <f>C173+C174+C175</f>
        <v>406</v>
      </c>
      <c r="D176" s="5">
        <f>D173+D174+D175</f>
        <v>393.81999999999994</v>
      </c>
      <c r="E176" s="5">
        <f>E173+E174+E175</f>
        <v>452.89</v>
      </c>
      <c r="H176">
        <f>E176*60/100</f>
        <v>271.734</v>
      </c>
      <c r="I176" s="5">
        <v>460</v>
      </c>
      <c r="J176" s="5">
        <f>E176-I176</f>
        <v>-7.110000000000014</v>
      </c>
    </row>
    <row r="177" spans="1:5" ht="12.75">
      <c r="A177" s="2" t="s">
        <v>148</v>
      </c>
      <c r="B177" s="1" t="s">
        <v>38</v>
      </c>
      <c r="C177">
        <v>308</v>
      </c>
      <c r="D177">
        <v>298.76</v>
      </c>
      <c r="E177">
        <v>343.57</v>
      </c>
    </row>
    <row r="178" spans="1:5" ht="12.75">
      <c r="A178" s="2" t="s">
        <v>148</v>
      </c>
      <c r="B178" s="3" t="s">
        <v>92</v>
      </c>
      <c r="C178">
        <v>49</v>
      </c>
      <c r="D178">
        <v>47.53</v>
      </c>
      <c r="E178">
        <v>54.66</v>
      </c>
    </row>
    <row r="179" spans="1:5" ht="12.75">
      <c r="A179" s="2" t="s">
        <v>148</v>
      </c>
      <c r="B179" s="3" t="s">
        <v>86</v>
      </c>
      <c r="C179">
        <v>49</v>
      </c>
      <c r="D179">
        <v>47.53</v>
      </c>
      <c r="E179">
        <v>54.66</v>
      </c>
    </row>
    <row r="180" spans="1:5" ht="12.75">
      <c r="A180" s="2" t="s">
        <v>148</v>
      </c>
      <c r="B180" s="3" t="s">
        <v>102</v>
      </c>
      <c r="C180">
        <v>580</v>
      </c>
      <c r="D180">
        <v>562.6</v>
      </c>
      <c r="E180">
        <v>646.99</v>
      </c>
    </row>
    <row r="181" spans="1:5" ht="12.75">
      <c r="A181" s="2" t="s">
        <v>148</v>
      </c>
      <c r="B181" s="3" t="s">
        <v>158</v>
      </c>
      <c r="C181">
        <v>220</v>
      </c>
      <c r="D181">
        <v>213.4</v>
      </c>
      <c r="E181">
        <v>245.41</v>
      </c>
    </row>
    <row r="182" spans="1:10" ht="12.75">
      <c r="A182" s="4" t="s">
        <v>5</v>
      </c>
      <c r="B182" s="3"/>
      <c r="C182" s="5">
        <f>C177+C178+C179+C180+C181</f>
        <v>1206</v>
      </c>
      <c r="D182" s="5">
        <f>D177+D178+D179+D180+D181</f>
        <v>1169.82</v>
      </c>
      <c r="E182" s="5">
        <f>E177+E178+E179+E180+E181</f>
        <v>1345.2900000000002</v>
      </c>
      <c r="H182">
        <f>E182*60/100</f>
        <v>807.1740000000001</v>
      </c>
      <c r="I182" s="5">
        <v>1345</v>
      </c>
      <c r="J182" s="5">
        <f>E182-I182</f>
        <v>0.290000000000191</v>
      </c>
    </row>
    <row r="183" spans="1:5" ht="12.75">
      <c r="A183" s="2" t="s">
        <v>46</v>
      </c>
      <c r="B183" s="1" t="s">
        <v>55</v>
      </c>
      <c r="C183">
        <v>394</v>
      </c>
      <c r="D183">
        <v>382.18</v>
      </c>
      <c r="E183">
        <v>439.51</v>
      </c>
    </row>
    <row r="184" spans="1:5" ht="12.75">
      <c r="A184" s="2" t="s">
        <v>46</v>
      </c>
      <c r="B184" s="1" t="s">
        <v>59</v>
      </c>
      <c r="C184">
        <v>173</v>
      </c>
      <c r="D184">
        <v>167.81</v>
      </c>
      <c r="E184">
        <v>192.98</v>
      </c>
    </row>
    <row r="185" spans="1:5" ht="12.75">
      <c r="A185" s="2" t="s">
        <v>46</v>
      </c>
      <c r="B185" s="1" t="s">
        <v>47</v>
      </c>
      <c r="C185">
        <v>342</v>
      </c>
      <c r="D185">
        <v>331.74</v>
      </c>
      <c r="E185">
        <v>381.5</v>
      </c>
    </row>
    <row r="186" spans="1:5" ht="12.75">
      <c r="A186" s="2" t="s">
        <v>46</v>
      </c>
      <c r="B186" s="3" t="s">
        <v>100</v>
      </c>
      <c r="C186">
        <v>49</v>
      </c>
      <c r="D186">
        <v>47.53</v>
      </c>
      <c r="E186">
        <v>54.66</v>
      </c>
    </row>
    <row r="187" spans="1:5" ht="12.75">
      <c r="A187" s="2" t="s">
        <v>46</v>
      </c>
      <c r="B187" s="3" t="s">
        <v>107</v>
      </c>
      <c r="C187">
        <v>387</v>
      </c>
      <c r="D187">
        <v>375.39</v>
      </c>
      <c r="E187">
        <v>431.69</v>
      </c>
    </row>
    <row r="188" spans="1:10" ht="12.75">
      <c r="A188" s="4" t="s">
        <v>5</v>
      </c>
      <c r="B188" s="3"/>
      <c r="C188" s="5">
        <f>C183+C184+C185+C186+C187</f>
        <v>1345</v>
      </c>
      <c r="D188" s="5">
        <f>D183+D184+D185+D186+D187</f>
        <v>1304.65</v>
      </c>
      <c r="E188" s="5">
        <f>E183+E184+E185+E186+E187</f>
        <v>1500.3400000000001</v>
      </c>
      <c r="H188">
        <f>E188*60/100</f>
        <v>900.2040000000001</v>
      </c>
      <c r="I188" s="5">
        <v>1518.4</v>
      </c>
      <c r="J188">
        <f>E188-I188</f>
        <v>-18.059999999999945</v>
      </c>
    </row>
    <row r="189" spans="1:5" ht="12.75">
      <c r="A189" s="2" t="s">
        <v>149</v>
      </c>
      <c r="B189" s="1" t="s">
        <v>44</v>
      </c>
      <c r="C189">
        <v>342</v>
      </c>
      <c r="D189">
        <v>331.74</v>
      </c>
      <c r="E189">
        <v>381.5</v>
      </c>
    </row>
    <row r="190" spans="1:5" ht="12.75">
      <c r="A190" s="2" t="s">
        <v>149</v>
      </c>
      <c r="B190" s="3" t="s">
        <v>98</v>
      </c>
      <c r="C190">
        <v>49</v>
      </c>
      <c r="D190">
        <v>47.53</v>
      </c>
      <c r="E190">
        <v>54.66</v>
      </c>
    </row>
    <row r="191" spans="1:5" ht="12.75">
      <c r="A191" s="2" t="s">
        <v>149</v>
      </c>
      <c r="B191" s="3" t="s">
        <v>105</v>
      </c>
      <c r="C191">
        <v>387</v>
      </c>
      <c r="D191">
        <v>375.39</v>
      </c>
      <c r="E191">
        <v>431.69</v>
      </c>
    </row>
    <row r="192" spans="1:10" ht="12.75">
      <c r="A192" s="4" t="s">
        <v>5</v>
      </c>
      <c r="B192" s="3"/>
      <c r="C192" s="5">
        <f>C189+C190+C191</f>
        <v>778</v>
      </c>
      <c r="D192" s="5">
        <f>D189+D190+D191</f>
        <v>754.66</v>
      </c>
      <c r="E192" s="5">
        <f>E189+E190+E191</f>
        <v>867.8499999999999</v>
      </c>
      <c r="H192">
        <f>E192*60/100</f>
        <v>520.7099999999999</v>
      </c>
      <c r="I192" s="5">
        <v>868</v>
      </c>
      <c r="J192" s="5">
        <f>E192-I192</f>
        <v>-0.15000000000009095</v>
      </c>
    </row>
    <row r="193" spans="1:5" ht="12.75">
      <c r="A193" s="2" t="s">
        <v>150</v>
      </c>
      <c r="B193" s="1" t="s">
        <v>80</v>
      </c>
      <c r="C193">
        <v>100</v>
      </c>
      <c r="D193">
        <v>97</v>
      </c>
      <c r="E193">
        <v>111.56</v>
      </c>
    </row>
    <row r="194" spans="1:5" ht="12.75">
      <c r="A194" s="2" t="s">
        <v>150</v>
      </c>
      <c r="B194" s="1" t="s">
        <v>52</v>
      </c>
      <c r="C194">
        <v>394</v>
      </c>
      <c r="D194">
        <v>382.18</v>
      </c>
      <c r="E194">
        <v>439.51</v>
      </c>
    </row>
    <row r="195" spans="1:5" ht="12.75">
      <c r="A195" s="2" t="s">
        <v>150</v>
      </c>
      <c r="B195" s="3" t="s">
        <v>108</v>
      </c>
      <c r="C195">
        <v>387</v>
      </c>
      <c r="D195">
        <v>375.39</v>
      </c>
      <c r="E195">
        <v>431.69</v>
      </c>
    </row>
    <row r="196" spans="1:5" ht="12.75">
      <c r="A196" s="2" t="s">
        <v>150</v>
      </c>
      <c r="B196" s="3" t="s">
        <v>129</v>
      </c>
      <c r="C196">
        <v>129</v>
      </c>
      <c r="D196">
        <v>125.13</v>
      </c>
      <c r="E196">
        <v>143.9</v>
      </c>
    </row>
    <row r="197" spans="1:10" ht="12.75">
      <c r="A197" s="4" t="s">
        <v>5</v>
      </c>
      <c r="B197" s="3"/>
      <c r="C197" s="5">
        <f>C193+C194+C195+C196</f>
        <v>1010</v>
      </c>
      <c r="D197" s="5">
        <f>D193+D194+D195+D196</f>
        <v>979.6999999999999</v>
      </c>
      <c r="E197" s="5">
        <f>E193+E194+E195+E196</f>
        <v>1126.66</v>
      </c>
      <c r="H197">
        <f>E197*60/100</f>
        <v>675.9960000000001</v>
      </c>
      <c r="I197" s="5">
        <v>1130</v>
      </c>
      <c r="J197">
        <f>E197-I197</f>
        <v>-3.339999999999918</v>
      </c>
    </row>
    <row r="198" spans="1:5" ht="12.75">
      <c r="A198" s="2" t="s">
        <v>151</v>
      </c>
      <c r="B198" s="1" t="s">
        <v>56</v>
      </c>
      <c r="C198">
        <v>173</v>
      </c>
      <c r="D198">
        <v>167.81</v>
      </c>
      <c r="E198">
        <v>192.98</v>
      </c>
    </row>
    <row r="199" spans="1:5" ht="12.75">
      <c r="A199" s="2" t="s">
        <v>151</v>
      </c>
      <c r="B199" s="1" t="s">
        <v>80</v>
      </c>
      <c r="C199">
        <v>100</v>
      </c>
      <c r="D199">
        <v>97</v>
      </c>
      <c r="E199">
        <v>111.56</v>
      </c>
    </row>
    <row r="200" spans="1:5" ht="12.75">
      <c r="A200" s="2" t="s">
        <v>151</v>
      </c>
      <c r="B200" s="3" t="s">
        <v>85</v>
      </c>
      <c r="C200">
        <v>49</v>
      </c>
      <c r="D200">
        <v>47.53</v>
      </c>
      <c r="E200">
        <v>54.66</v>
      </c>
    </row>
    <row r="201" spans="1:5" ht="12.75">
      <c r="A201" s="2" t="s">
        <v>151</v>
      </c>
      <c r="B201" s="3" t="s">
        <v>97</v>
      </c>
      <c r="C201">
        <v>49</v>
      </c>
      <c r="D201">
        <v>47.53</v>
      </c>
      <c r="E201">
        <v>54.66</v>
      </c>
    </row>
    <row r="202" spans="1:9" ht="12.75">
      <c r="A202" s="2" t="s">
        <v>151</v>
      </c>
      <c r="B202" s="3" t="s">
        <v>104</v>
      </c>
      <c r="C202">
        <v>387</v>
      </c>
      <c r="D202">
        <v>375.39</v>
      </c>
      <c r="E202">
        <v>431.69</v>
      </c>
      <c r="I202" s="5"/>
    </row>
    <row r="203" spans="1:10" ht="12.75">
      <c r="A203" s="4" t="s">
        <v>5</v>
      </c>
      <c r="B203" s="3"/>
      <c r="C203" s="5">
        <f>C198+C199+C200+C201+C202</f>
        <v>758</v>
      </c>
      <c r="D203" s="5">
        <f>D198+D199+D200+D201+D202</f>
        <v>735.26</v>
      </c>
      <c r="E203" s="5">
        <f>E198+E199+E200+E201+E202</f>
        <v>845.55</v>
      </c>
      <c r="H203">
        <f>E203*60/100</f>
        <v>507.33</v>
      </c>
      <c r="I203" s="5">
        <v>845</v>
      </c>
      <c r="J203" s="5">
        <f>E203-I203</f>
        <v>0.5499999999999545</v>
      </c>
    </row>
    <row r="204" spans="1:5" ht="12.75">
      <c r="A204" s="2" t="s">
        <v>60</v>
      </c>
      <c r="B204" s="1" t="s">
        <v>57</v>
      </c>
      <c r="C204">
        <v>173</v>
      </c>
      <c r="D204">
        <v>167.81</v>
      </c>
      <c r="E204">
        <v>192.98</v>
      </c>
    </row>
    <row r="205" spans="1:5" ht="12.75">
      <c r="A205" s="2" t="s">
        <v>60</v>
      </c>
      <c r="B205" s="3" t="s">
        <v>91</v>
      </c>
      <c r="C205">
        <v>49</v>
      </c>
      <c r="D205">
        <v>47.53</v>
      </c>
      <c r="E205">
        <v>54.66</v>
      </c>
    </row>
    <row r="206" spans="1:5" ht="12.75">
      <c r="A206" s="2" t="s">
        <v>60</v>
      </c>
      <c r="B206" s="3" t="s">
        <v>98</v>
      </c>
      <c r="C206">
        <v>49</v>
      </c>
      <c r="D206">
        <v>47.53</v>
      </c>
      <c r="E206">
        <v>54.66</v>
      </c>
    </row>
    <row r="207" spans="1:10" ht="12.75">
      <c r="A207" s="4" t="s">
        <v>5</v>
      </c>
      <c r="B207" s="3"/>
      <c r="C207" s="5">
        <f>C204+C205+C206</f>
        <v>271</v>
      </c>
      <c r="D207" s="5">
        <f>D204+D205+D206</f>
        <v>262.87</v>
      </c>
      <c r="E207" s="5">
        <f>E204+E205+E206</f>
        <v>302.29999999999995</v>
      </c>
      <c r="H207">
        <f>E207*60/100</f>
        <v>181.37999999999997</v>
      </c>
      <c r="I207" s="5">
        <v>311</v>
      </c>
      <c r="J207">
        <f>E207-I207</f>
        <v>-8.700000000000045</v>
      </c>
    </row>
    <row r="208" spans="1:5" ht="12.75">
      <c r="A208" s="2" t="s">
        <v>61</v>
      </c>
      <c r="B208" s="1" t="s">
        <v>58</v>
      </c>
      <c r="C208">
        <v>173</v>
      </c>
      <c r="D208">
        <v>167.81</v>
      </c>
      <c r="E208">
        <v>192.98</v>
      </c>
    </row>
    <row r="209" spans="1:5" ht="12.75">
      <c r="A209" s="2" t="s">
        <v>61</v>
      </c>
      <c r="B209" s="3" t="s">
        <v>98</v>
      </c>
      <c r="C209">
        <v>49</v>
      </c>
      <c r="D209">
        <v>47.53</v>
      </c>
      <c r="E209">
        <v>54.66</v>
      </c>
    </row>
    <row r="210" spans="1:5" ht="12.75">
      <c r="A210" s="2" t="s">
        <v>61</v>
      </c>
      <c r="B210" s="3" t="s">
        <v>173</v>
      </c>
      <c r="C210">
        <v>322</v>
      </c>
      <c r="D210">
        <v>312.34</v>
      </c>
      <c r="E210">
        <v>359.19</v>
      </c>
    </row>
    <row r="211" spans="1:10" ht="12.75">
      <c r="A211" s="4" t="s">
        <v>5</v>
      </c>
      <c r="B211" s="3"/>
      <c r="C211" s="5">
        <f>C208+C209+C210</f>
        <v>544</v>
      </c>
      <c r="D211" s="5">
        <f>D208+D209+D210</f>
        <v>527.68</v>
      </c>
      <c r="E211" s="5">
        <f>E208+E209+E210</f>
        <v>606.8299999999999</v>
      </c>
      <c r="H211">
        <f>E211*60/100</f>
        <v>364.09799999999996</v>
      </c>
      <c r="I211" s="5">
        <v>607</v>
      </c>
      <c r="J211" s="5">
        <f>E211-I211</f>
        <v>-0.17000000000007276</v>
      </c>
    </row>
    <row r="212" spans="1:5" ht="12.75">
      <c r="A212" s="2" t="s">
        <v>152</v>
      </c>
      <c r="B212" s="1" t="s">
        <v>56</v>
      </c>
      <c r="C212">
        <v>173</v>
      </c>
      <c r="D212">
        <v>167.81</v>
      </c>
      <c r="E212">
        <v>192.98</v>
      </c>
    </row>
    <row r="213" spans="1:5" ht="12.75">
      <c r="A213" s="2" t="s">
        <v>62</v>
      </c>
      <c r="B213" s="1" t="s">
        <v>63</v>
      </c>
      <c r="C213">
        <v>173</v>
      </c>
      <c r="D213">
        <v>167.81</v>
      </c>
      <c r="E213">
        <v>192.98</v>
      </c>
    </row>
    <row r="214" spans="1:5" ht="12.75">
      <c r="A214" s="2" t="s">
        <v>62</v>
      </c>
      <c r="B214" s="3" t="s">
        <v>85</v>
      </c>
      <c r="C214">
        <v>49</v>
      </c>
      <c r="D214">
        <v>47.53</v>
      </c>
      <c r="E214">
        <v>54.66</v>
      </c>
    </row>
    <row r="215" spans="1:5" ht="12.75">
      <c r="A215" s="2" t="s">
        <v>62</v>
      </c>
      <c r="B215" s="3" t="s">
        <v>91</v>
      </c>
      <c r="C215">
        <v>49</v>
      </c>
      <c r="D215">
        <v>47.53</v>
      </c>
      <c r="E215">
        <v>54.66</v>
      </c>
    </row>
    <row r="216" spans="1:5" ht="12.75">
      <c r="A216" s="2" t="s">
        <v>62</v>
      </c>
      <c r="B216" s="3" t="s">
        <v>97</v>
      </c>
      <c r="C216">
        <v>49</v>
      </c>
      <c r="D216">
        <v>47.53</v>
      </c>
      <c r="E216">
        <v>54.66</v>
      </c>
    </row>
    <row r="217" spans="1:10" ht="12.75">
      <c r="A217" s="4" t="s">
        <v>5</v>
      </c>
      <c r="B217" s="3"/>
      <c r="C217" s="5">
        <f>C212+C213+C214+C215+C216</f>
        <v>493</v>
      </c>
      <c r="D217" s="5">
        <f>D212+D213+D214+D215+D216</f>
        <v>478.2099999999999</v>
      </c>
      <c r="E217" s="5">
        <f>E212+E213+E214+E215+E216</f>
        <v>549.9399999999999</v>
      </c>
      <c r="H217">
        <f>E217*60/100</f>
        <v>329.96399999999994</v>
      </c>
      <c r="I217" s="5">
        <v>660</v>
      </c>
      <c r="J217" s="5">
        <f>E217-I217</f>
        <v>-110.06000000000006</v>
      </c>
    </row>
    <row r="218" spans="1:5" ht="12.75">
      <c r="A218" s="2" t="s">
        <v>153</v>
      </c>
      <c r="B218" s="1" t="s">
        <v>59</v>
      </c>
      <c r="C218">
        <v>173</v>
      </c>
      <c r="D218">
        <v>167.81</v>
      </c>
      <c r="E218">
        <v>192.98</v>
      </c>
    </row>
    <row r="219" spans="1:5" ht="12.75">
      <c r="A219" s="2" t="s">
        <v>95</v>
      </c>
      <c r="B219" s="3" t="s">
        <v>94</v>
      </c>
      <c r="C219">
        <v>49</v>
      </c>
      <c r="D219">
        <v>47.53</v>
      </c>
      <c r="E219">
        <v>54.66</v>
      </c>
    </row>
    <row r="220" spans="1:5" ht="12.75">
      <c r="A220" s="2" t="s">
        <v>95</v>
      </c>
      <c r="B220" s="3" t="s">
        <v>100</v>
      </c>
      <c r="C220">
        <v>49</v>
      </c>
      <c r="D220">
        <v>47.53</v>
      </c>
      <c r="E220">
        <v>54.66</v>
      </c>
    </row>
    <row r="221" spans="1:10" ht="12.75">
      <c r="A221" s="4" t="s">
        <v>5</v>
      </c>
      <c r="B221" s="3"/>
      <c r="C221" s="5">
        <f>C218+C219+C220</f>
        <v>271</v>
      </c>
      <c r="D221" s="5">
        <f>D218+D219+D220</f>
        <v>262.87</v>
      </c>
      <c r="E221" s="5">
        <f>E218+E219+E220</f>
        <v>302.29999999999995</v>
      </c>
      <c r="H221">
        <f>E221*60/100</f>
        <v>181.37999999999997</v>
      </c>
      <c r="I221" s="5">
        <v>305</v>
      </c>
      <c r="J221" s="5">
        <f>E221-I221</f>
        <v>-2.7000000000000455</v>
      </c>
    </row>
    <row r="222" spans="1:5" ht="12.75">
      <c r="A222" s="2" t="s">
        <v>154</v>
      </c>
      <c r="B222" s="1" t="s">
        <v>58</v>
      </c>
      <c r="C222">
        <v>173</v>
      </c>
      <c r="D222">
        <v>167.81</v>
      </c>
      <c r="E222">
        <v>192.98</v>
      </c>
    </row>
    <row r="223" spans="1:2" ht="12.75">
      <c r="A223" s="2" t="s">
        <v>154</v>
      </c>
      <c r="B223" s="3" t="s">
        <v>99</v>
      </c>
    </row>
    <row r="224" spans="1:10" ht="12.75">
      <c r="A224" s="4" t="s">
        <v>5</v>
      </c>
      <c r="B224" s="3"/>
      <c r="C224" s="5">
        <f>C222+C223</f>
        <v>173</v>
      </c>
      <c r="D224" s="5">
        <f>D222+D223</f>
        <v>167.81</v>
      </c>
      <c r="E224" s="5">
        <f>E222+E223</f>
        <v>192.98</v>
      </c>
      <c r="H224">
        <f>E224*60/100</f>
        <v>115.788</v>
      </c>
      <c r="I224" s="5">
        <v>193</v>
      </c>
      <c r="J224" s="5">
        <f>E224-I224</f>
        <v>-0.020000000000010232</v>
      </c>
    </row>
    <row r="225" spans="1:5" ht="12.75">
      <c r="A225" s="2" t="s">
        <v>155</v>
      </c>
      <c r="B225" s="1" t="s">
        <v>78</v>
      </c>
      <c r="C225">
        <v>140</v>
      </c>
      <c r="D225">
        <v>135.8</v>
      </c>
      <c r="E225">
        <v>156.17</v>
      </c>
    </row>
    <row r="226" spans="1:5" ht="12.75">
      <c r="A226" s="2" t="s">
        <v>155</v>
      </c>
      <c r="B226" s="1" t="s">
        <v>65</v>
      </c>
      <c r="C226">
        <v>173</v>
      </c>
      <c r="D226">
        <v>167.81</v>
      </c>
      <c r="E226">
        <v>192.98</v>
      </c>
    </row>
    <row r="227" spans="1:2" ht="12.75">
      <c r="A227" s="2" t="s">
        <v>155</v>
      </c>
      <c r="B227" s="3" t="s">
        <v>87</v>
      </c>
    </row>
    <row r="228" spans="1:2" ht="12.75">
      <c r="A228" s="2" t="s">
        <v>155</v>
      </c>
      <c r="B228" s="3" t="s">
        <v>99</v>
      </c>
    </row>
    <row r="229" spans="1:10" ht="12.75">
      <c r="A229" s="4" t="s">
        <v>5</v>
      </c>
      <c r="B229" s="3"/>
      <c r="C229" s="5">
        <f>C225+C226+C227+C228</f>
        <v>313</v>
      </c>
      <c r="D229" s="5">
        <f>D225+D226+D227+D228</f>
        <v>303.61</v>
      </c>
      <c r="E229" s="5">
        <f>E225+E226+E227+E228</f>
        <v>349.15</v>
      </c>
      <c r="H229">
        <f>E229*60/100</f>
        <v>209.49</v>
      </c>
      <c r="I229" s="5">
        <v>349.5</v>
      </c>
      <c r="J229" s="5">
        <f>E229-I229</f>
        <v>-0.35000000000002274</v>
      </c>
    </row>
    <row r="230" spans="1:5" ht="12.75">
      <c r="A230" s="2" t="s">
        <v>66</v>
      </c>
      <c r="B230" s="1" t="s">
        <v>67</v>
      </c>
      <c r="C230">
        <v>173</v>
      </c>
      <c r="D230">
        <v>167.81</v>
      </c>
      <c r="E230">
        <v>192.98</v>
      </c>
    </row>
    <row r="231" spans="1:5" ht="12.75">
      <c r="A231" s="2" t="s">
        <v>66</v>
      </c>
      <c r="B231" s="1" t="s">
        <v>83</v>
      </c>
      <c r="C231">
        <v>100</v>
      </c>
      <c r="D231">
        <v>97</v>
      </c>
      <c r="E231">
        <v>111.55</v>
      </c>
    </row>
    <row r="232" spans="1:5" ht="12.75">
      <c r="A232" s="2" t="s">
        <v>66</v>
      </c>
      <c r="B232" s="3" t="s">
        <v>94</v>
      </c>
      <c r="C232">
        <v>49</v>
      </c>
      <c r="D232">
        <v>47.53</v>
      </c>
      <c r="E232">
        <v>54.66</v>
      </c>
    </row>
    <row r="233" spans="1:5" ht="12.75">
      <c r="A233" s="2" t="s">
        <v>66</v>
      </c>
      <c r="B233" s="3" t="s">
        <v>100</v>
      </c>
      <c r="C233">
        <v>49</v>
      </c>
      <c r="D233">
        <v>47.53</v>
      </c>
      <c r="E233">
        <v>54.66</v>
      </c>
    </row>
    <row r="234" spans="1:10" ht="12.75">
      <c r="A234" s="4" t="s">
        <v>5</v>
      </c>
      <c r="B234" s="3"/>
      <c r="C234" s="5">
        <f>C230+C231+C232+C233</f>
        <v>371</v>
      </c>
      <c r="D234" s="5">
        <f>D230+D231+D232+D233</f>
        <v>359.87</v>
      </c>
      <c r="E234" s="5">
        <f>E230+E231+E232+E233</f>
        <v>413.8499999999999</v>
      </c>
      <c r="H234">
        <f>E234*60/100</f>
        <v>248.30999999999992</v>
      </c>
      <c r="I234" s="5">
        <v>693</v>
      </c>
      <c r="J234">
        <f>E234-I234</f>
        <v>-279.1500000000001</v>
      </c>
    </row>
    <row r="235" spans="1:5" ht="12.75">
      <c r="A235" s="2" t="s">
        <v>156</v>
      </c>
      <c r="B235" s="1" t="s">
        <v>75</v>
      </c>
      <c r="C235">
        <v>149</v>
      </c>
      <c r="D235">
        <v>144.53</v>
      </c>
      <c r="E235">
        <v>148.86</v>
      </c>
    </row>
    <row r="236" spans="1:5" ht="12.75">
      <c r="A236" s="2" t="s">
        <v>90</v>
      </c>
      <c r="B236" s="3" t="s">
        <v>88</v>
      </c>
      <c r="C236">
        <v>49</v>
      </c>
      <c r="D236">
        <v>47.53</v>
      </c>
      <c r="E236">
        <v>48.96</v>
      </c>
    </row>
    <row r="237" spans="1:5" ht="12.75">
      <c r="A237" s="2" t="s">
        <v>90</v>
      </c>
      <c r="B237" s="3" t="s">
        <v>100</v>
      </c>
      <c r="C237">
        <v>49</v>
      </c>
      <c r="D237">
        <v>47.53</v>
      </c>
      <c r="E237">
        <v>48.96</v>
      </c>
    </row>
    <row r="238" spans="1:5" ht="12.75">
      <c r="A238" s="2" t="s">
        <v>90</v>
      </c>
      <c r="B238" s="3" t="s">
        <v>107</v>
      </c>
      <c r="C238">
        <v>387</v>
      </c>
      <c r="D238">
        <v>375.39</v>
      </c>
      <c r="E238">
        <v>386.65</v>
      </c>
    </row>
    <row r="239" spans="1:10" ht="12.75">
      <c r="A239" s="4" t="s">
        <v>5</v>
      </c>
      <c r="B239" s="3"/>
      <c r="C239" s="5">
        <f>C235+C236+C237+C238</f>
        <v>634</v>
      </c>
      <c r="D239" s="5">
        <f>D235+D236+D237+D238</f>
        <v>614.98</v>
      </c>
      <c r="E239" s="5">
        <f>E235+E236+E237+E238</f>
        <v>633.4300000000001</v>
      </c>
      <c r="H239">
        <f>E239*60/100</f>
        <v>380.05800000000005</v>
      </c>
      <c r="I239" s="5">
        <v>634</v>
      </c>
      <c r="J239" s="5">
        <f>E239-I239</f>
        <v>-0.5699999999999363</v>
      </c>
    </row>
    <row r="240" spans="1:5" ht="12.75">
      <c r="A240" s="2" t="s">
        <v>84</v>
      </c>
      <c r="B240" s="1" t="s">
        <v>80</v>
      </c>
      <c r="C240">
        <v>100</v>
      </c>
      <c r="D240">
        <v>97</v>
      </c>
      <c r="E240">
        <v>111.55</v>
      </c>
    </row>
    <row r="241" spans="1:5" ht="12.75">
      <c r="A241" s="2" t="s">
        <v>84</v>
      </c>
      <c r="B241" s="3" t="s">
        <v>104</v>
      </c>
      <c r="C241">
        <v>387</v>
      </c>
      <c r="D241">
        <v>375.39</v>
      </c>
      <c r="E241">
        <v>431.7</v>
      </c>
    </row>
    <row r="242" spans="1:5" ht="12.75">
      <c r="A242" s="2" t="s">
        <v>84</v>
      </c>
      <c r="B242" s="3" t="s">
        <v>97</v>
      </c>
      <c r="C242">
        <v>49</v>
      </c>
      <c r="D242">
        <v>47.53</v>
      </c>
      <c r="E242">
        <v>54.66</v>
      </c>
    </row>
    <row r="243" spans="1:10" ht="12.75">
      <c r="A243" s="4" t="s">
        <v>5</v>
      </c>
      <c r="B243" s="3"/>
      <c r="C243" s="5">
        <f>C240+C241+C242</f>
        <v>536</v>
      </c>
      <c r="D243" s="5">
        <f>D240+D241+D242</f>
        <v>519.92</v>
      </c>
      <c r="E243" s="5">
        <f>E240+E241+E242</f>
        <v>597.91</v>
      </c>
      <c r="H243">
        <f>E243*60/100</f>
        <v>358.746</v>
      </c>
      <c r="I243" s="5">
        <v>650</v>
      </c>
      <c r="J243">
        <f>E243-I243</f>
        <v>-52.09000000000003</v>
      </c>
    </row>
    <row r="244" spans="1:5" ht="12.75">
      <c r="A244" s="2" t="s">
        <v>96</v>
      </c>
      <c r="B244" s="3" t="s">
        <v>180</v>
      </c>
      <c r="C244">
        <v>49</v>
      </c>
      <c r="D244">
        <v>47.53</v>
      </c>
      <c r="E244">
        <v>54.66</v>
      </c>
    </row>
    <row r="245" spans="1:5" ht="12.75">
      <c r="A245" s="2" t="s">
        <v>96</v>
      </c>
      <c r="B245" s="3" t="s">
        <v>97</v>
      </c>
      <c r="C245">
        <v>49</v>
      </c>
      <c r="D245">
        <v>47.53</v>
      </c>
      <c r="E245">
        <v>54.66</v>
      </c>
    </row>
    <row r="246" spans="1:10" ht="12.75">
      <c r="A246" s="4" t="s">
        <v>5</v>
      </c>
      <c r="B246" s="3"/>
      <c r="C246" s="5">
        <f>C244+C245</f>
        <v>98</v>
      </c>
      <c r="D246" s="5">
        <f>D244+D245</f>
        <v>95.06</v>
      </c>
      <c r="E246" s="5">
        <f>E244+E245</f>
        <v>109.32</v>
      </c>
      <c r="H246">
        <f>E246*60/100</f>
        <v>65.592</v>
      </c>
      <c r="I246" s="5">
        <v>110</v>
      </c>
      <c r="J246">
        <f>E246-I246</f>
        <v>-0.6800000000000068</v>
      </c>
    </row>
    <row r="247" spans="1:5" ht="12.75">
      <c r="A247" s="2" t="s">
        <v>110</v>
      </c>
      <c r="B247" s="3" t="s">
        <v>111</v>
      </c>
      <c r="C247">
        <v>387</v>
      </c>
      <c r="D247">
        <v>375.39</v>
      </c>
      <c r="E247">
        <v>431.69</v>
      </c>
    </row>
    <row r="248" spans="1:10" ht="12.75">
      <c r="A248" s="4" t="s">
        <v>5</v>
      </c>
      <c r="B248" s="3"/>
      <c r="C248" s="5">
        <v>387</v>
      </c>
      <c r="D248" s="5">
        <v>375.39</v>
      </c>
      <c r="E248" s="5">
        <f>E247</f>
        <v>431.69</v>
      </c>
      <c r="H248">
        <f>E248*60/100</f>
        <v>259.014</v>
      </c>
      <c r="I248" s="5">
        <v>435</v>
      </c>
      <c r="J248" s="5">
        <f>E248-I248</f>
        <v>-3.3100000000000023</v>
      </c>
    </row>
    <row r="249" spans="1:5" ht="12.75">
      <c r="A249" s="2" t="s">
        <v>114</v>
      </c>
      <c r="B249" s="3" t="s">
        <v>115</v>
      </c>
      <c r="C249">
        <v>148</v>
      </c>
      <c r="D249">
        <v>144.53</v>
      </c>
      <c r="E249">
        <v>166.21</v>
      </c>
    </row>
    <row r="250" spans="1:10" ht="12.75">
      <c r="A250" s="4" t="s">
        <v>5</v>
      </c>
      <c r="B250" s="3"/>
      <c r="C250" s="5">
        <v>148</v>
      </c>
      <c r="D250" s="5">
        <v>144.53</v>
      </c>
      <c r="E250" s="5">
        <f>E249</f>
        <v>166.21</v>
      </c>
      <c r="H250">
        <f>E250*60/100</f>
        <v>99.726</v>
      </c>
      <c r="I250" s="5">
        <v>170</v>
      </c>
      <c r="J250">
        <f>E250-I250</f>
        <v>-3.789999999999992</v>
      </c>
    </row>
    <row r="251" spans="1:5" ht="12.75">
      <c r="A251" s="2" t="s">
        <v>117</v>
      </c>
      <c r="B251" s="3" t="s">
        <v>124</v>
      </c>
      <c r="C251">
        <v>121</v>
      </c>
      <c r="D251">
        <v>117.37</v>
      </c>
      <c r="E251">
        <v>134.98</v>
      </c>
    </row>
    <row r="252" spans="1:5" ht="12.75">
      <c r="A252" s="2" t="s">
        <v>117</v>
      </c>
      <c r="B252" s="3" t="s">
        <v>118</v>
      </c>
      <c r="C252">
        <v>234</v>
      </c>
      <c r="D252">
        <v>226.98</v>
      </c>
      <c r="E252">
        <v>261.02</v>
      </c>
    </row>
    <row r="253" spans="1:5" ht="12.75">
      <c r="A253" s="2" t="s">
        <v>117</v>
      </c>
      <c r="B253" s="3" t="s">
        <v>128</v>
      </c>
      <c r="C253">
        <v>129</v>
      </c>
      <c r="D253">
        <v>125.13</v>
      </c>
      <c r="E253">
        <v>143.9</v>
      </c>
    </row>
    <row r="254" spans="1:10" ht="12.75">
      <c r="A254" s="4" t="s">
        <v>5</v>
      </c>
      <c r="B254" s="3"/>
      <c r="C254" s="5">
        <f>C251+C252+C253</f>
        <v>484</v>
      </c>
      <c r="D254" s="5">
        <f>D251+D252+D253</f>
        <v>469.48</v>
      </c>
      <c r="E254" s="5">
        <f>E251+E252+E253</f>
        <v>539.9</v>
      </c>
      <c r="H254">
        <f>E254*60/100</f>
        <v>323.94</v>
      </c>
      <c r="I254" s="5">
        <v>539</v>
      </c>
      <c r="J254" s="5">
        <f>E254-I254</f>
        <v>0.8999999999999773</v>
      </c>
    </row>
    <row r="255" spans="1:5" ht="12.75">
      <c r="A255" s="11" t="s">
        <v>192</v>
      </c>
      <c r="B255" s="3" t="s">
        <v>119</v>
      </c>
      <c r="C255">
        <v>169</v>
      </c>
      <c r="D255">
        <v>163.93</v>
      </c>
      <c r="E255">
        <v>188.52</v>
      </c>
    </row>
    <row r="256" spans="1:5" ht="12.75">
      <c r="A256" s="11" t="s">
        <v>192</v>
      </c>
      <c r="B256" s="3" t="s">
        <v>127</v>
      </c>
      <c r="C256">
        <v>129</v>
      </c>
      <c r="D256">
        <v>125.13</v>
      </c>
      <c r="E256">
        <v>143.9</v>
      </c>
    </row>
    <row r="257" spans="1:10" ht="12.75">
      <c r="A257" s="4" t="s">
        <v>5</v>
      </c>
      <c r="B257" s="3"/>
      <c r="C257" s="5">
        <f>C255+C256</f>
        <v>298</v>
      </c>
      <c r="D257" s="5">
        <f>D255+D256</f>
        <v>289.06</v>
      </c>
      <c r="E257" s="5">
        <f>E255+E256</f>
        <v>332.42</v>
      </c>
      <c r="H257">
        <f>E257*60/100</f>
        <v>199.452</v>
      </c>
      <c r="I257" s="5">
        <v>340</v>
      </c>
      <c r="J257" s="5">
        <f>E257-I257</f>
        <v>-7.579999999999984</v>
      </c>
    </row>
    <row r="258" spans="1:5" ht="12.75">
      <c r="A258" s="2" t="s">
        <v>122</v>
      </c>
      <c r="B258" s="3" t="s">
        <v>123</v>
      </c>
      <c r="C258">
        <v>36</v>
      </c>
      <c r="D258">
        <v>34.92</v>
      </c>
      <c r="E258">
        <v>40.16</v>
      </c>
    </row>
    <row r="259" spans="1:5" ht="12.75">
      <c r="A259" s="2" t="s">
        <v>122</v>
      </c>
      <c r="B259" s="3" t="s">
        <v>126</v>
      </c>
      <c r="C259">
        <v>121</v>
      </c>
      <c r="D259">
        <v>117.37</v>
      </c>
      <c r="E259">
        <v>134.97</v>
      </c>
    </row>
    <row r="260" spans="1:10" ht="12.75">
      <c r="A260" s="4" t="s">
        <v>5</v>
      </c>
      <c r="C260">
        <f>C258+C259</f>
        <v>157</v>
      </c>
      <c r="D260" s="5">
        <f>D258+D259</f>
        <v>152.29000000000002</v>
      </c>
      <c r="E260" s="5">
        <f>E258+E259</f>
        <v>175.13</v>
      </c>
      <c r="H260" s="9">
        <f>E260*60/100</f>
        <v>105.07799999999999</v>
      </c>
      <c r="I260" s="5">
        <v>110</v>
      </c>
      <c r="J260" s="5">
        <f>E260-I260</f>
        <v>65.13</v>
      </c>
    </row>
    <row r="261" spans="1:5" ht="12.75">
      <c r="A261" s="10" t="s">
        <v>184</v>
      </c>
      <c r="B261" s="3" t="s">
        <v>176</v>
      </c>
      <c r="C261">
        <v>554</v>
      </c>
      <c r="D261">
        <v>537.38</v>
      </c>
      <c r="E261">
        <v>617.98</v>
      </c>
    </row>
    <row r="262" spans="1:10" ht="12.75">
      <c r="A262" s="4" t="s">
        <v>5</v>
      </c>
      <c r="B262" s="3"/>
      <c r="C262" s="5">
        <v>554</v>
      </c>
      <c r="D262" s="5">
        <v>537.38</v>
      </c>
      <c r="E262" s="5">
        <v>617.98</v>
      </c>
      <c r="H262">
        <f>E262*60/100</f>
        <v>370.788</v>
      </c>
      <c r="I262" s="5">
        <v>618</v>
      </c>
      <c r="J262" s="5">
        <f>E262-I262</f>
        <v>-0.01999999999998181</v>
      </c>
    </row>
    <row r="263" spans="1:5" ht="12.75">
      <c r="A263" s="11" t="s">
        <v>185</v>
      </c>
      <c r="B263" s="3" t="s">
        <v>163</v>
      </c>
      <c r="C263">
        <v>342</v>
      </c>
      <c r="D263">
        <v>331.74</v>
      </c>
      <c r="E263">
        <v>381.5</v>
      </c>
    </row>
    <row r="264" spans="1:9" ht="12.75">
      <c r="A264" s="4" t="s">
        <v>5</v>
      </c>
      <c r="B264" s="3"/>
      <c r="C264" s="5">
        <v>342</v>
      </c>
      <c r="D264" s="5">
        <v>331.74</v>
      </c>
      <c r="E264" s="5">
        <v>381.5</v>
      </c>
      <c r="I264" s="5">
        <v>393</v>
      </c>
    </row>
    <row r="265" spans="1:5" ht="12.75">
      <c r="A265" s="11" t="s">
        <v>186</v>
      </c>
      <c r="B265" s="3" t="s">
        <v>79</v>
      </c>
      <c r="C265">
        <v>140</v>
      </c>
      <c r="D265">
        <v>135.8</v>
      </c>
      <c r="E265">
        <v>156.17</v>
      </c>
    </row>
    <row r="266" spans="1:10" ht="12.75">
      <c r="A266" s="4" t="s">
        <v>5</v>
      </c>
      <c r="B266" s="3"/>
      <c r="C266" s="5">
        <v>140</v>
      </c>
      <c r="D266" s="5">
        <v>135.8</v>
      </c>
      <c r="E266" s="5">
        <v>156.17</v>
      </c>
      <c r="I266" s="5">
        <v>161</v>
      </c>
      <c r="J266">
        <f>E266-I266</f>
        <v>-4.8300000000000125</v>
      </c>
    </row>
    <row r="267" spans="1:5" ht="12.75">
      <c r="A267" s="11" t="s">
        <v>187</v>
      </c>
      <c r="B267" s="3" t="s">
        <v>165</v>
      </c>
      <c r="C267">
        <v>580</v>
      </c>
      <c r="D267">
        <v>562.6</v>
      </c>
      <c r="E267">
        <v>646.99</v>
      </c>
    </row>
    <row r="268" spans="1:10" ht="12.75">
      <c r="A268" s="4" t="s">
        <v>5</v>
      </c>
      <c r="B268" s="3"/>
      <c r="C268" s="5">
        <v>580</v>
      </c>
      <c r="D268" s="5">
        <v>562.6</v>
      </c>
      <c r="E268" s="5">
        <v>646.99</v>
      </c>
      <c r="I268" s="5">
        <v>647</v>
      </c>
      <c r="J268">
        <f>E268-I268</f>
        <v>-0.009999999999990905</v>
      </c>
    </row>
    <row r="269" spans="1:9" ht="12.75">
      <c r="A269" s="11" t="s">
        <v>188</v>
      </c>
      <c r="B269" s="3" t="s">
        <v>12</v>
      </c>
      <c r="C269">
        <v>577</v>
      </c>
      <c r="D269">
        <v>559.69</v>
      </c>
      <c r="E269">
        <v>643.64</v>
      </c>
      <c r="I269" s="5"/>
    </row>
    <row r="270" spans="1:10" ht="12.75">
      <c r="A270" s="4" t="s">
        <v>5</v>
      </c>
      <c r="B270" s="3"/>
      <c r="C270" s="5">
        <v>577</v>
      </c>
      <c r="D270" s="5">
        <v>559.69</v>
      </c>
      <c r="E270" s="5">
        <v>643.64</v>
      </c>
      <c r="I270" s="5">
        <v>645</v>
      </c>
      <c r="J270">
        <f>E270-I270</f>
        <v>-1.3600000000000136</v>
      </c>
    </row>
    <row r="271" spans="1:9" ht="12.75">
      <c r="A271" s="2" t="s">
        <v>189</v>
      </c>
      <c r="B271" s="3" t="s">
        <v>168</v>
      </c>
      <c r="C271">
        <v>169</v>
      </c>
      <c r="D271">
        <v>163.93</v>
      </c>
      <c r="E271">
        <v>188.52</v>
      </c>
      <c r="I271" s="5"/>
    </row>
    <row r="272" spans="1:9" ht="12.75">
      <c r="A272" s="2" t="s">
        <v>189</v>
      </c>
      <c r="B272" s="3" t="s">
        <v>169</v>
      </c>
      <c r="C272">
        <v>36</v>
      </c>
      <c r="D272">
        <v>34.92</v>
      </c>
      <c r="E272">
        <v>40.16</v>
      </c>
      <c r="I272" s="5"/>
    </row>
    <row r="273" spans="1:9" ht="12.75">
      <c r="A273" s="4" t="s">
        <v>5</v>
      </c>
      <c r="B273" s="3"/>
      <c r="C273" s="5">
        <f>C271+C272</f>
        <v>205</v>
      </c>
      <c r="D273" s="5">
        <f>D271+D272</f>
        <v>198.85000000000002</v>
      </c>
      <c r="E273" s="5">
        <v>210</v>
      </c>
      <c r="I273" s="5">
        <v>210</v>
      </c>
    </row>
    <row r="274" spans="1:9" ht="12.75">
      <c r="A274" s="11" t="s">
        <v>190</v>
      </c>
      <c r="B274" s="3" t="s">
        <v>181</v>
      </c>
      <c r="C274" s="5">
        <v>49</v>
      </c>
      <c r="D274" s="5">
        <v>47.53</v>
      </c>
      <c r="E274" s="5">
        <v>54.66</v>
      </c>
      <c r="I274" s="5">
        <v>55</v>
      </c>
    </row>
    <row r="275" spans="1:9" ht="12.75">
      <c r="A275" s="4" t="s">
        <v>5</v>
      </c>
      <c r="B275" s="3"/>
      <c r="C275" s="5">
        <v>49</v>
      </c>
      <c r="D275" s="5">
        <v>47.53</v>
      </c>
      <c r="E275" s="5">
        <v>54.66</v>
      </c>
      <c r="I275" s="5">
        <v>55</v>
      </c>
    </row>
    <row r="276" spans="1:5" ht="12.75">
      <c r="A276" s="8" t="s">
        <v>161</v>
      </c>
      <c r="B276" s="3" t="s">
        <v>162</v>
      </c>
      <c r="C276">
        <v>412</v>
      </c>
      <c r="D276">
        <v>399.64</v>
      </c>
      <c r="E276">
        <v>459.59</v>
      </c>
    </row>
    <row r="277" spans="1:5" ht="12.75">
      <c r="A277" s="8" t="s">
        <v>161</v>
      </c>
      <c r="B277" s="3" t="s">
        <v>166</v>
      </c>
      <c r="C277">
        <v>148</v>
      </c>
      <c r="D277">
        <v>144.53</v>
      </c>
      <c r="E277">
        <v>166.21</v>
      </c>
    </row>
    <row r="278" spans="1:5" ht="12.75">
      <c r="A278" s="8" t="s">
        <v>161</v>
      </c>
      <c r="B278" s="3" t="s">
        <v>193</v>
      </c>
      <c r="C278">
        <v>234</v>
      </c>
      <c r="D278">
        <v>226.98</v>
      </c>
      <c r="E278">
        <v>261.03</v>
      </c>
    </row>
    <row r="279" spans="1:5" ht="12.75">
      <c r="A279" s="8" t="s">
        <v>161</v>
      </c>
      <c r="B279" s="3" t="s">
        <v>177</v>
      </c>
      <c r="C279">
        <v>554</v>
      </c>
      <c r="D279">
        <v>537.38</v>
      </c>
      <c r="E279">
        <v>617.98</v>
      </c>
    </row>
    <row r="280" spans="3:5" ht="12.75">
      <c r="C280" s="5"/>
      <c r="D280" s="5"/>
      <c r="E280" s="5"/>
    </row>
    <row r="281" spans="1:4" ht="12.75">
      <c r="A281" s="8" t="s">
        <v>183</v>
      </c>
      <c r="D281" s="5">
        <v>49284.73</v>
      </c>
    </row>
  </sheetData>
  <sheetProtection/>
  <hyperlinks>
    <hyperlink ref="A261" r:id="rId1" display="http://forum.sibmama.ru/viewtopic.php?p=16539291"/>
    <hyperlink ref="A263" r:id="rId2" display="http://forum.sibmama.ru/viewtopic.php?p=16661179&amp;t=370676"/>
    <hyperlink ref="A265" r:id="rId3" display="http://forum.sibmama.ru/viewtopic.php?p=16692168"/>
    <hyperlink ref="A267" r:id="rId4" display="http://forum.sibmama.ru/viewtopic.php?t=370676&amp;postdays=0&amp;postorder=asc&amp;start=1125"/>
    <hyperlink ref="A269" r:id="rId5" display="http://forum.sibmama.ru/viewtopic.php?t=370676&amp;start=1140"/>
    <hyperlink ref="A274" r:id="rId6" display="http://forum.sibmama.ru/viewtopic.php?t=370676&amp;skw=Stich78"/>
    <hyperlink ref="A16" r:id="rId7" display="http://forum.sibmama.ru/viewtopic.php?p=17712870"/>
    <hyperlink ref="A17:A24" r:id="rId8" display="http://forum.sibmama.ru/viewtopic.php?p=17712870"/>
    <hyperlink ref="A255" r:id="rId9" display="http://forum.sibmama.ru/viewtopic.php?t=370676&amp;skw=Olga156+"/>
    <hyperlink ref="A256" r:id="rId10" display="http://forum.sibmama.ru/viewtopic.php?t=370676&amp;skw=Olga156+"/>
  </hyperlinks>
  <printOptions/>
  <pageMargins left="0.75" right="0.75" top="1" bottom="1" header="0.5" footer="0.5"/>
  <pageSetup horizontalDpi="600" verticalDpi="600" orientation="portrait" paperSize="9" r:id="rId12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2012-04-05T06:41:44Z</cp:lastPrinted>
  <dcterms:created xsi:type="dcterms:W3CDTF">1996-10-08T23:32:33Z</dcterms:created>
  <dcterms:modified xsi:type="dcterms:W3CDTF">2012-04-18T02:10:26Z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