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<sst xmlns="http://schemas.openxmlformats.org/spreadsheetml/2006/main" count="209" uniqueCount="113">
  <si>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</si>
  <si>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</si>
  <si>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</si>
  <si>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</si>
  <si>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</si>
  <si>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</si>
  <si>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</si>
  <si>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Органайзер на спинку сидения"PSV" Monkey (синий) арт. 114405</t>
  </si>
  <si>
    <t>Органайзер-защита "PSV" LittleCar (синий) 114390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</si>
  <si>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</si>
  <si>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</si>
  <si>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</si>
  <si>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</si>
  <si>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Ф.Елена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</si>
  <si>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</si>
  <si>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>Пылесос автомобильный "URAL" VC-525 арт. 114679</t>
  </si>
  <si>
    <r>
      <t>Оксана Шаноева</t>
    </r>
    <r>
      <rPr>
        <sz val="7"/>
        <rFont val="Arial"/>
        <family val="0"/>
      </rPr>
      <t xml:space="preserve"> </t>
    </r>
  </si>
  <si>
    <r>
      <t>ленаИ</t>
    </r>
    <r>
      <rPr>
        <sz val="7"/>
        <rFont val="Arial"/>
        <family val="0"/>
      </rPr>
      <t xml:space="preserve"> </t>
    </r>
  </si>
  <si>
    <r>
      <t>Адель Мартовская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</si>
  <si>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</si>
  <si>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t xml:space="preserve"> </t>
  </si>
  <si>
    <r>
      <t>Елена4474</t>
    </r>
    <r>
      <rPr>
        <sz val="7"/>
        <rFont val="Arial"/>
        <family val="0"/>
      </rPr>
      <t xml:space="preserve"> </t>
    </r>
  </si>
  <si>
    <t>Чехол "PSV" Maverick (Т.Cиний) 3м, L  арт 114277</t>
  </si>
  <si>
    <r>
      <t>ирина желтова24</t>
    </r>
    <r>
      <rPr>
        <sz val="7"/>
        <rFont val="Arial"/>
        <family val="0"/>
      </rPr>
      <t xml:space="preserve"> </t>
    </r>
  </si>
  <si>
    <t>Чехол "PSV" SunsetBeach 3 молнии, AirBag  111575</t>
  </si>
  <si>
    <r>
      <t>Кошуша</t>
    </r>
    <r>
      <rPr>
        <sz val="7"/>
        <rFont val="Arial"/>
        <family val="0"/>
      </rPr>
      <t xml:space="preserve"> </t>
    </r>
  </si>
  <si>
    <t>114390 Органайзер-защита "PSV" LittleCar (синий)</t>
  </si>
  <si>
    <t>Подушка детская под шею "PSV" Kiddy (Синий) арт. 112977</t>
  </si>
  <si>
    <t>114108 Чехол "PSV" Commodore Caravan (Т.Серый) на пер.сид</t>
  </si>
  <si>
    <r>
      <t>Эридан</t>
    </r>
    <r>
      <rPr>
        <sz val="7"/>
        <rFont val="Arial"/>
        <family val="0"/>
      </rPr>
      <t xml:space="preserve"> </t>
    </r>
  </si>
  <si>
    <t>Органайзер "PSV" на спинку сиденья (Черный)</t>
  </si>
  <si>
    <r>
      <t>Любаша22</t>
    </r>
    <r>
      <rPr>
        <sz val="7"/>
        <rFont val="Arial"/>
        <family val="0"/>
      </rPr>
      <t xml:space="preserve"> </t>
    </r>
  </si>
  <si>
    <t xml:space="preserve">114313 Чехол "PSV" Maverick (Бордовый) 3м, L </t>
  </si>
  <si>
    <t>Ковер "PSV" TRANSFORMER-I 12 (5ч) 72х50 50х55 Крас  112323</t>
  </si>
  <si>
    <t>Солнцезащитный экран SS-M-042 44х36 2шт. чер. арт. 114718</t>
  </si>
  <si>
    <t xml:space="preserve">Органайзер-защита "PSV" LittleCar (синий) арт. 114390 </t>
  </si>
  <si>
    <r>
      <t>Марченко Е</t>
    </r>
    <r>
      <rPr>
        <sz val="7"/>
        <rFont val="Arial"/>
        <family val="0"/>
      </rPr>
      <t xml:space="preserve"> </t>
    </r>
  </si>
  <si>
    <t>Органайзер Bag 025</t>
  </si>
  <si>
    <t>Шторка Солнцезащитная "SILVER bubble" SS-B-042 130х60 111504 50</t>
  </si>
  <si>
    <t>Солнцезащитный экран SS-M-042 44х36 2шт. чер. 114718</t>
  </si>
  <si>
    <t>Солнцезащитный экран SS-M-045 100х50 1шт. чер. 114719</t>
  </si>
  <si>
    <r>
      <t>Пайдос</t>
    </r>
    <r>
      <rPr>
        <sz val="7"/>
        <rFont val="Arial"/>
        <family val="0"/>
      </rPr>
      <t xml:space="preserve"> </t>
    </r>
  </si>
  <si>
    <t>Тент "PSV" модель 16 с молнией "A", 4х4 117118</t>
  </si>
  <si>
    <r>
      <t>Ирмуска</t>
    </r>
    <r>
      <rPr>
        <sz val="7"/>
        <rFont val="Arial"/>
        <family val="0"/>
      </rPr>
      <t xml:space="preserve"> </t>
    </r>
  </si>
  <si>
    <t>Адаптер ремня безопасности "PSV" Кроха (Серый)</t>
  </si>
  <si>
    <r>
      <t>Кайгора</t>
    </r>
    <r>
      <rPr>
        <sz val="7"/>
        <rFont val="Arial"/>
        <family val="0"/>
      </rPr>
      <t xml:space="preserve"> </t>
    </r>
  </si>
  <si>
    <t>Адаптер ремня безопасности "PSV" Кроха (Оранжевый) арт. 112681</t>
  </si>
  <si>
    <t xml:space="preserve">Чехол "PSV" Triumf parade (Серый) 6М, АВ 117394 </t>
  </si>
  <si>
    <t>Щетка д/мытья телескоп. с краном (100 - 180 см) "PSV" Т701 117259</t>
  </si>
  <si>
    <t>Канистра 10л (пластик) с заливным устройством 107911</t>
  </si>
  <si>
    <r>
      <t>elena 15</t>
    </r>
    <r>
      <rPr>
        <sz val="7"/>
        <rFont val="Arial"/>
        <family val="0"/>
      </rPr>
      <t xml:space="preserve"> </t>
    </r>
  </si>
  <si>
    <t>Сетка напольная эластичная 90х75   113172</t>
  </si>
  <si>
    <t>Вешалка "Kegel" Arsen Lupin хром 113885</t>
  </si>
  <si>
    <r>
      <t>Alinaza</t>
    </r>
    <r>
      <rPr>
        <sz val="7"/>
        <rFont val="Arial"/>
        <family val="0"/>
      </rPr>
      <t xml:space="preserve"> </t>
    </r>
  </si>
  <si>
    <t>Подушка детская под шею "PSV" Kiddy (Желтый) арт. 112976</t>
  </si>
  <si>
    <r>
      <t>юка09</t>
    </r>
    <r>
      <rPr>
        <sz val="7"/>
        <rFont val="Arial"/>
        <family val="0"/>
      </rPr>
      <t xml:space="preserve"> </t>
    </r>
  </si>
  <si>
    <t>Чехол "PSV" Imperial velour (Красный) к-н,AB,6м 115839</t>
  </si>
  <si>
    <r>
      <t>Mishka-shishka</t>
    </r>
    <r>
      <rPr>
        <sz val="7"/>
        <rFont val="Arial"/>
        <family val="0"/>
      </rPr>
      <t xml:space="preserve"> </t>
    </r>
  </si>
  <si>
    <t xml:space="preserve">Оплётка на руль "PSV" BUTTERFLY (Серый) M </t>
  </si>
  <si>
    <r>
      <t>надюра</t>
    </r>
    <r>
      <rPr>
        <sz val="7"/>
        <rFont val="Arial"/>
        <family val="0"/>
      </rPr>
      <t xml:space="preserve"> </t>
    </r>
  </si>
  <si>
    <t xml:space="preserve">Подушка на ремень безоп."PSV" Little Car (синий) арт. 114408 </t>
  </si>
  <si>
    <t>Чехол Maverick "PSV", Цвет-красный</t>
  </si>
  <si>
    <r>
      <t>Ольга Колесник</t>
    </r>
    <r>
      <rPr>
        <sz val="7"/>
        <rFont val="Arial"/>
        <family val="0"/>
      </rPr>
      <t xml:space="preserve"> </t>
    </r>
  </si>
  <si>
    <t>Чехол "PSV" Commodore к-н, AB, 6м т. Серый</t>
  </si>
  <si>
    <r>
      <t>МАРИНА1503</t>
    </r>
    <r>
      <rPr>
        <sz val="7"/>
        <rFont val="Arial"/>
        <family val="0"/>
      </rPr>
      <t xml:space="preserve"> </t>
    </r>
  </si>
  <si>
    <t xml:space="preserve">Чехол "PSV" Armada к-н,AB,3м  т.серый </t>
  </si>
  <si>
    <r>
      <t>Сластенка</t>
    </r>
    <r>
      <rPr>
        <sz val="7"/>
        <rFont val="Arial"/>
        <family val="0"/>
      </rPr>
      <t xml:space="preserve"> </t>
    </r>
  </si>
  <si>
    <t>Накидка "PSV" Cruise Front (Т.Серый) 115725</t>
  </si>
  <si>
    <r>
      <t>иниша</t>
    </r>
    <r>
      <rPr>
        <sz val="7"/>
        <rFont val="Arial"/>
        <family val="0"/>
      </rPr>
      <t xml:space="preserve"> </t>
    </r>
  </si>
  <si>
    <r>
      <t>Нинулечка-Красотулечка</t>
    </r>
    <r>
      <rPr>
        <sz val="7"/>
        <rFont val="Arial"/>
        <family val="0"/>
      </rPr>
      <t xml:space="preserve"> </t>
    </r>
  </si>
  <si>
    <t>Чехол "PSV" Commodore (Серый) к-н, AB, 6м 112286</t>
  </si>
  <si>
    <t>Знак аварийной остановки 1017 флоуресцентный 113104</t>
  </si>
  <si>
    <t>Адаптер ремня безопасности "PSV" Кроха (Серый) 116320</t>
  </si>
  <si>
    <t xml:space="preserve">Органайзер-холодильник Bag 029 115459 </t>
  </si>
  <si>
    <t>Щетка от пыли Пылесгон "PSV" Т311 117257</t>
  </si>
  <si>
    <r>
      <t>Була</t>
    </r>
    <r>
      <rPr>
        <sz val="7"/>
        <rFont val="Arial"/>
        <family val="0"/>
      </rPr>
      <t xml:space="preserve"> </t>
    </r>
  </si>
  <si>
    <t xml:space="preserve">Ковер "PSV" PROFIT FE408003 (4ч) 71х50 49х47 черн </t>
  </si>
  <si>
    <t xml:space="preserve">Перемычка "PSV" TS1837 P 32х65 Черн. </t>
  </si>
  <si>
    <r>
      <t>Navla</t>
    </r>
    <r>
      <rPr>
        <sz val="7"/>
        <rFont val="Arial"/>
        <family val="0"/>
      </rPr>
      <t xml:space="preserve"> </t>
    </r>
  </si>
  <si>
    <t>Органайзер-защита "PSV" LittleCar (синий) 114390 80,00</t>
  </si>
  <si>
    <r>
      <t>зупарак</t>
    </r>
    <r>
      <rPr>
        <sz val="7"/>
        <rFont val="Arial"/>
        <family val="0"/>
      </rPr>
      <t xml:space="preserve"> </t>
    </r>
  </si>
  <si>
    <t>Кресло 9-36кг. "Little Car" ES02-H21 крас-чер. 116514</t>
  </si>
  <si>
    <t>Вешалка "Kegel" Arsen Lupin хром  113885</t>
  </si>
  <si>
    <r>
      <t>Евгения Владимирова</t>
    </r>
    <r>
      <rPr>
        <sz val="7"/>
        <rFont val="Arial"/>
        <family val="0"/>
      </rPr>
      <t xml:space="preserve"> </t>
    </r>
  </si>
  <si>
    <t>Адаптер ремня безопасности "PSV" Кроха (Синий) арт. 112679</t>
  </si>
  <si>
    <t>Адаптер ремня безопасности "PSV" Кроха (Серый)116320</t>
  </si>
  <si>
    <r>
      <t>Kerel</t>
    </r>
    <r>
      <rPr>
        <sz val="7"/>
        <rFont val="Arial"/>
        <family val="0"/>
      </rPr>
      <t xml:space="preserve"> </t>
    </r>
  </si>
  <si>
    <t xml:space="preserve">Подушка детская под шею "PSV" Kiddy (Желтый) арт. 112976 </t>
  </si>
  <si>
    <t xml:space="preserve">Органайзер на спинку сидения"PSV" Monkey (синий) арт. 114405 </t>
  </si>
  <si>
    <r>
      <t>МарINA</t>
    </r>
    <r>
      <rPr>
        <sz val="7"/>
        <rFont val="Arial"/>
        <family val="0"/>
      </rPr>
      <t xml:space="preserve"> </t>
    </r>
  </si>
  <si>
    <r>
      <t>Nikolina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</si>
  <si>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</si>
  <si>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Лиатрис</t>
    </r>
    <r>
      <rPr>
        <sz val="7"/>
        <rFont val="Arial"/>
        <family val="0"/>
      </rPr>
      <t xml:space="preserve"> </t>
    </r>
  </si>
  <si>
    <r>
      <t>Ломаол</t>
    </r>
    <r>
      <rPr>
        <sz val="7"/>
        <rFont val="Arial"/>
        <family val="0"/>
      </rPr>
      <t xml:space="preserve"> </t>
    </r>
  </si>
  <si>
    <t>Коврик влаговпитывающий для багажника "Верона" 100*120 см 116856</t>
  </si>
  <si>
    <r>
      <t>natacshka</t>
    </r>
    <r>
      <rPr>
        <sz val="7"/>
        <rFont val="Arial"/>
        <family val="0"/>
      </rPr>
      <t xml:space="preserve"> </t>
    </r>
  </si>
  <si>
    <r>
      <t>айгуш</t>
    </r>
    <r>
      <rPr>
        <sz val="7"/>
        <rFont val="Arial"/>
        <family val="0"/>
      </rPr>
      <t xml:space="preserve"> </t>
    </r>
  </si>
  <si>
    <t>Нак.на зад. сидение для собак "PSV" (NP-5008) сер 109547</t>
  </si>
  <si>
    <t>Нак.на зад. сидение для собак "PSV" (NP-5008) сер 109548</t>
  </si>
  <si>
    <t>Органайзер-защита "PSV" LittleCar (розовый) арт. 114389 </t>
  </si>
  <si>
    <t>Органайзер "PSV" на спинку сиденья (Черный) 300,00 руб.</t>
  </si>
  <si>
    <t>Филия</t>
  </si>
  <si>
    <t>Чехол "PSV" Positive (Черный)  AB, 3м</t>
  </si>
  <si>
    <t>Оплётка на руль "PSV" POSITIVE (Черный) M</t>
  </si>
  <si>
    <t>лунный камень</t>
  </si>
  <si>
    <t>Сиденье 22-36кг. "Little Car" ES08-C6 крас-чер. 118173</t>
  </si>
  <si>
    <t>Светосфера</t>
  </si>
  <si>
    <t>органайзер "Monkye" синий 114402</t>
  </si>
  <si>
    <t>канистра 10л пластик с заливным устройством 107911</t>
  </si>
  <si>
    <t>nastya5078</t>
  </si>
  <si>
    <t>nastya5079</t>
  </si>
  <si>
    <t xml:space="preserve">Адаптер ремня безопасности "PSV" Кроха (Красный) арт. 112680 </t>
  </si>
  <si>
    <t>Чехол "PSV" Pathfinder (Серый) к-н, AB, 3м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</si>
</sst>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9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3" fillId="2" borderId="1" xfId="0" applyNumberFormat="1" applyFont="1" applyBorder="1" applyAlignment="1">
      <alignment horizontal="left" vertical="top" wrapText="1" indent="2"/>
    </xf>
    <xf numFmtId="1" fontId="13" fillId="2" borderId="1" xfId="0" applyNumberFormat="1" applyFont="1" applyBorder="1" applyAlignment="1">
      <alignment horizontal="right" vertical="top" wrapText="1"/>
    </xf>
    <xf numFmtId="0" fontId="13" fillId="2" borderId="1" xfId="0" applyNumberFormat="1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 horizontal="right" vertical="top" wrapText="1"/>
    </xf>
    <xf numFmtId="176" fontId="13" fillId="2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1" xfId="15" applyBorder="1" applyAlignment="1">
      <alignment/>
    </xf>
    <xf numFmtId="0" fontId="1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start=1110" TargetMode="External" /><Relationship Id="rId2" Type="http://schemas.openxmlformats.org/officeDocument/2006/relationships/hyperlink" Target="http://forum.sibmama.ru/viewtopic.php?t=550650&amp;start=1110" TargetMode="External" /><Relationship Id="rId3" Type="http://schemas.openxmlformats.org/officeDocument/2006/relationships/hyperlink" Target="http://forum.sibmama.ru/viewtopic.php?t=550650&amp;start=1110" TargetMode="External" /><Relationship Id="rId4" Type="http://schemas.openxmlformats.org/officeDocument/2006/relationships/hyperlink" Target="http://forum.sibmama.ru/viewtopic.php?t=550650&amp;start=1170" TargetMode="External" /><Relationship Id="rId5" Type="http://schemas.openxmlformats.org/officeDocument/2006/relationships/hyperlink" Target="http://forum.sibmama.ru/viewtopic.php?t=550650&amp;start=117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4"/>
  <sheetViews>
    <sheetView tabSelected="1" workbookViewId="0" topLeftCell="A1">
      <selection activeCell="G78" sqref="G78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8.28125" style="1" customWidth="1"/>
    <col min="5" max="5" width="8.7109375" style="0" customWidth="1"/>
    <col min="6" max="6" width="7.28125" style="0" customWidth="1"/>
    <col min="7" max="7" width="7.7109375" style="7" customWidth="1"/>
    <col min="8" max="8" width="10.7109375" style="4" customWidth="1"/>
    <col min="10" max="10" width="10.7109375" style="0" customWidth="1"/>
  </cols>
  <sheetData>
    <row r="1" spans="1:8" s="18" customFormat="1" ht="11.25">
      <c r="A1" s="12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10</v>
      </c>
      <c r="H1" s="17" t="s">
        <v>6</v>
      </c>
    </row>
    <row r="2" spans="1:6" ht="12.75">
      <c r="A2" s="33" t="s">
        <v>21</v>
      </c>
      <c r="B2" s="6" t="s">
        <v>22</v>
      </c>
      <c r="C2" s="3">
        <v>690</v>
      </c>
      <c r="D2" s="9"/>
      <c r="E2" s="3">
        <v>73.78</v>
      </c>
      <c r="F2" s="4"/>
    </row>
    <row r="3" spans="1:8" ht="12.75">
      <c r="A3" s="5" t="s">
        <v>5</v>
      </c>
      <c r="B3" s="3"/>
      <c r="C3" s="7">
        <f>C2</f>
        <v>690</v>
      </c>
      <c r="D3" s="7">
        <v>794</v>
      </c>
      <c r="E3" s="7">
        <f>E2</f>
        <v>73.78</v>
      </c>
      <c r="F3" s="7">
        <f>D3+E3</f>
        <v>867.78</v>
      </c>
      <c r="G3" s="7">
        <v>867.78</v>
      </c>
      <c r="H3" s="4">
        <f>F3-G3</f>
        <v>0</v>
      </c>
    </row>
    <row r="4" spans="1:6" ht="12.75">
      <c r="A4" s="33" t="s">
        <v>23</v>
      </c>
      <c r="B4" s="6" t="s">
        <v>24</v>
      </c>
      <c r="C4" s="3">
        <v>770</v>
      </c>
      <c r="D4" s="9"/>
      <c r="E4" s="3"/>
      <c r="F4" s="4"/>
    </row>
    <row r="5" spans="1:6" ht="12.75">
      <c r="A5" s="33" t="s">
        <v>23</v>
      </c>
      <c r="B5" s="6" t="s">
        <v>11</v>
      </c>
      <c r="C5" s="3">
        <v>113</v>
      </c>
      <c r="D5" s="9"/>
      <c r="E5" s="3"/>
      <c r="F5" s="4"/>
    </row>
    <row r="6" spans="1:8" ht="12.75">
      <c r="A6" s="5" t="s">
        <v>5</v>
      </c>
      <c r="B6" s="6"/>
      <c r="C6" s="7">
        <f>C4+C5</f>
        <v>883</v>
      </c>
      <c r="D6" s="7">
        <v>1015</v>
      </c>
      <c r="E6" s="7">
        <v>94.41</v>
      </c>
      <c r="F6" s="7">
        <f>D6+E6</f>
        <v>1109.41</v>
      </c>
      <c r="G6" s="7">
        <v>1110</v>
      </c>
      <c r="H6" s="4">
        <f>F6-G6</f>
        <v>-0.5899999999999181</v>
      </c>
    </row>
    <row r="7" spans="1:6" ht="12.75">
      <c r="A7" s="33" t="s">
        <v>25</v>
      </c>
      <c r="B7" s="6" t="s">
        <v>26</v>
      </c>
      <c r="C7" s="9">
        <v>80</v>
      </c>
      <c r="D7" s="9"/>
      <c r="E7" s="3"/>
      <c r="F7" s="4"/>
    </row>
    <row r="8" spans="1:6" ht="12.75">
      <c r="A8" s="33" t="s">
        <v>25</v>
      </c>
      <c r="B8" s="6" t="s">
        <v>26</v>
      </c>
      <c r="C8" s="9">
        <v>80</v>
      </c>
      <c r="D8" s="9"/>
      <c r="E8" s="3"/>
      <c r="F8" s="4"/>
    </row>
    <row r="9" spans="1:6" ht="12.75">
      <c r="A9" s="33" t="s">
        <v>25</v>
      </c>
      <c r="B9" s="6" t="s">
        <v>27</v>
      </c>
      <c r="C9" s="9">
        <v>200</v>
      </c>
      <c r="D9" s="9"/>
      <c r="E9" s="3"/>
      <c r="F9" s="4"/>
    </row>
    <row r="10" spans="1:6" ht="12.75">
      <c r="A10" s="33" t="s">
        <v>25</v>
      </c>
      <c r="B10" s="6" t="s">
        <v>28</v>
      </c>
      <c r="C10" s="9">
        <v>650</v>
      </c>
      <c r="D10" s="9"/>
      <c r="E10" s="3"/>
      <c r="F10" s="4"/>
    </row>
    <row r="11" spans="1:8" ht="12.75">
      <c r="A11" s="5" t="s">
        <v>5</v>
      </c>
      <c r="B11" s="6"/>
      <c r="C11" s="7">
        <f>C7+C8+C9+C10</f>
        <v>1010</v>
      </c>
      <c r="D11" s="7">
        <v>1162</v>
      </c>
      <c r="E11" s="7">
        <v>107.99</v>
      </c>
      <c r="F11" s="7">
        <f>D11+E11</f>
        <v>1269.99</v>
      </c>
      <c r="G11" s="7">
        <v>1270</v>
      </c>
      <c r="H11" s="4">
        <f>F11-G11</f>
        <v>-0.009999999999990905</v>
      </c>
    </row>
    <row r="12" spans="1:6" ht="12.75">
      <c r="A12" s="33" t="s">
        <v>29</v>
      </c>
      <c r="B12" s="25" t="s">
        <v>14</v>
      </c>
      <c r="C12" s="26">
        <v>290</v>
      </c>
      <c r="D12" s="9"/>
      <c r="E12" s="3"/>
      <c r="F12" s="4"/>
    </row>
    <row r="13" spans="1:8" ht="12.75">
      <c r="A13" s="5" t="s">
        <v>5</v>
      </c>
      <c r="B13" s="3" t="s">
        <v>20</v>
      </c>
      <c r="C13" s="20">
        <f>C12</f>
        <v>290</v>
      </c>
      <c r="D13" s="7">
        <v>334</v>
      </c>
      <c r="E13" s="7">
        <v>31.01</v>
      </c>
      <c r="F13" s="7">
        <f>D13+E13</f>
        <v>365.01</v>
      </c>
      <c r="G13" s="7">
        <v>365</v>
      </c>
      <c r="H13" s="4">
        <f>F13-G13</f>
        <v>0.009999999999990905</v>
      </c>
    </row>
    <row r="14" spans="1:6" ht="12.75">
      <c r="A14" s="33" t="s">
        <v>31</v>
      </c>
      <c r="B14" s="6" t="s">
        <v>32</v>
      </c>
      <c r="C14" s="9">
        <v>690</v>
      </c>
      <c r="D14" s="9"/>
      <c r="E14" s="9"/>
      <c r="F14" s="7"/>
    </row>
    <row r="15" spans="1:6" ht="12.75">
      <c r="A15" s="33" t="s">
        <v>31</v>
      </c>
      <c r="B15" s="25" t="s">
        <v>33</v>
      </c>
      <c r="C15" s="26">
        <v>940</v>
      </c>
      <c r="D15" s="9"/>
      <c r="E15" s="9"/>
      <c r="F15" s="7"/>
    </row>
    <row r="16" spans="1:6" ht="12.75">
      <c r="A16" s="33" t="s">
        <v>31</v>
      </c>
      <c r="B16" s="6" t="s">
        <v>15</v>
      </c>
      <c r="C16" s="9">
        <v>320</v>
      </c>
      <c r="D16" s="9"/>
      <c r="E16" s="9"/>
      <c r="F16" s="7"/>
    </row>
    <row r="17" spans="1:6" ht="12.75">
      <c r="A17" s="33" t="s">
        <v>31</v>
      </c>
      <c r="B17" s="6" t="s">
        <v>34</v>
      </c>
      <c r="C17" s="9">
        <v>28</v>
      </c>
      <c r="D17" s="9"/>
      <c r="E17" s="9"/>
      <c r="F17" s="7"/>
    </row>
    <row r="18" spans="1:6" ht="12.75">
      <c r="A18" s="33" t="s">
        <v>31</v>
      </c>
      <c r="B18" s="6" t="s">
        <v>35</v>
      </c>
      <c r="C18" s="9">
        <v>80</v>
      </c>
      <c r="D18" s="9"/>
      <c r="E18" s="9"/>
      <c r="F18" s="7"/>
    </row>
    <row r="19" spans="1:8" ht="12.75">
      <c r="A19" s="5" t="s">
        <v>5</v>
      </c>
      <c r="B19" s="6"/>
      <c r="C19" s="20">
        <f>C14+C15+C16+C17+C18</f>
        <v>2058</v>
      </c>
      <c r="D19" s="7">
        <v>2367</v>
      </c>
      <c r="E19" s="7">
        <v>220.04</v>
      </c>
      <c r="F19" s="7">
        <f>D19+E19</f>
        <v>2587.04</v>
      </c>
      <c r="G19" s="7">
        <v>2587</v>
      </c>
      <c r="H19" s="4">
        <f>F19-G19</f>
        <v>0.03999999999996362</v>
      </c>
    </row>
    <row r="20" spans="1:6" ht="12.75">
      <c r="A20" s="33" t="s">
        <v>36</v>
      </c>
      <c r="B20" s="6" t="s">
        <v>30</v>
      </c>
      <c r="C20" s="9">
        <v>290</v>
      </c>
      <c r="D20" s="9"/>
      <c r="E20" s="9"/>
      <c r="F20" s="7"/>
    </row>
    <row r="21" spans="1:6" ht="12.75">
      <c r="A21" s="33" t="s">
        <v>36</v>
      </c>
      <c r="B21" s="6" t="s">
        <v>37</v>
      </c>
      <c r="C21" s="9">
        <v>325</v>
      </c>
      <c r="D21" s="9"/>
      <c r="E21" s="9"/>
      <c r="F21" s="7"/>
    </row>
    <row r="22" spans="1:6" ht="12.75">
      <c r="A22" s="33" t="s">
        <v>36</v>
      </c>
      <c r="B22" s="6" t="s">
        <v>38</v>
      </c>
      <c r="C22" s="9">
        <v>56</v>
      </c>
      <c r="D22" s="9"/>
      <c r="E22" s="9"/>
      <c r="F22" s="7"/>
    </row>
    <row r="23" spans="1:6" ht="12.75">
      <c r="A23" s="33" t="s">
        <v>36</v>
      </c>
      <c r="B23" s="6" t="s">
        <v>40</v>
      </c>
      <c r="C23" s="9">
        <v>42</v>
      </c>
      <c r="D23" s="9"/>
      <c r="E23" s="9"/>
      <c r="F23" s="7"/>
    </row>
    <row r="24" spans="1:6" ht="12.75">
      <c r="A24" s="33" t="s">
        <v>36</v>
      </c>
      <c r="B24" s="6" t="s">
        <v>39</v>
      </c>
      <c r="C24" s="9">
        <v>28</v>
      </c>
      <c r="D24" s="9"/>
      <c r="E24" s="9"/>
      <c r="F24" s="7"/>
    </row>
    <row r="25" spans="1:8" ht="12.75">
      <c r="A25" s="5" t="s">
        <v>5</v>
      </c>
      <c r="B25" s="6"/>
      <c r="C25" s="7">
        <f>C20+C21+C22+C23+C24</f>
        <v>741</v>
      </c>
      <c r="D25" s="7">
        <v>852</v>
      </c>
      <c r="E25" s="7">
        <v>79.23</v>
      </c>
      <c r="F25" s="7">
        <f>D25+E25</f>
        <v>931.23</v>
      </c>
      <c r="G25" s="7">
        <v>932</v>
      </c>
      <c r="H25" s="4">
        <f>F25-G25</f>
        <v>-0.7699999999999818</v>
      </c>
    </row>
    <row r="26" spans="1:6" ht="12.75">
      <c r="A26" s="33" t="s">
        <v>41</v>
      </c>
      <c r="B26" s="6" t="s">
        <v>42</v>
      </c>
      <c r="C26" s="9">
        <v>1036</v>
      </c>
      <c r="D26" s="9"/>
      <c r="E26" s="3"/>
      <c r="F26" s="14"/>
    </row>
    <row r="27" spans="1:6" ht="12.75">
      <c r="A27" s="33" t="s">
        <v>41</v>
      </c>
      <c r="B27" s="25" t="s">
        <v>112</v>
      </c>
      <c r="C27" s="26">
        <v>1130</v>
      </c>
      <c r="D27" s="9"/>
      <c r="E27" s="3"/>
      <c r="F27" s="14"/>
    </row>
    <row r="28" spans="1:8" ht="12.75">
      <c r="A28" s="5" t="s">
        <v>5</v>
      </c>
      <c r="B28" s="3"/>
      <c r="C28" s="20">
        <f>C26+C27</f>
        <v>2166</v>
      </c>
      <c r="D28" s="7">
        <v>2491</v>
      </c>
      <c r="E28" s="7">
        <v>231.59</v>
      </c>
      <c r="F28" s="7">
        <f>D28+E28</f>
        <v>2722.59</v>
      </c>
      <c r="G28" s="7">
        <v>2723</v>
      </c>
      <c r="H28" s="4">
        <f>F28-G28</f>
        <v>-0.4099999999998545</v>
      </c>
    </row>
    <row r="29" spans="1:6" ht="12.75">
      <c r="A29" s="33" t="s">
        <v>43</v>
      </c>
      <c r="B29" s="6" t="s">
        <v>44</v>
      </c>
      <c r="C29" s="9">
        <v>130</v>
      </c>
      <c r="D29" s="9"/>
      <c r="E29" s="3"/>
      <c r="F29" s="7"/>
    </row>
    <row r="30" spans="1:8" ht="12.75">
      <c r="A30" s="5" t="s">
        <v>5</v>
      </c>
      <c r="B30" s="6"/>
      <c r="C30" s="7">
        <f>C29</f>
        <v>130</v>
      </c>
      <c r="D30" s="7">
        <v>150</v>
      </c>
      <c r="E30" s="7">
        <v>13.9</v>
      </c>
      <c r="F30" s="7">
        <f>D30+E30</f>
        <v>163.9</v>
      </c>
      <c r="G30" s="7">
        <v>164</v>
      </c>
      <c r="H30" s="4">
        <f>F30-G30</f>
        <v>-0.09999999999999432</v>
      </c>
    </row>
    <row r="31" spans="1:6" ht="12.75">
      <c r="A31" s="33" t="s">
        <v>17</v>
      </c>
      <c r="B31" s="6" t="s">
        <v>44</v>
      </c>
      <c r="C31" s="9">
        <v>130</v>
      </c>
      <c r="D31" s="9"/>
      <c r="E31" s="3"/>
      <c r="F31" s="4"/>
    </row>
    <row r="32" spans="1:6" ht="12.75">
      <c r="A32" s="33" t="s">
        <v>17</v>
      </c>
      <c r="B32" s="6" t="s">
        <v>44</v>
      </c>
      <c r="C32" s="9">
        <v>130</v>
      </c>
      <c r="D32" s="9"/>
      <c r="E32" s="3"/>
      <c r="F32" s="4"/>
    </row>
    <row r="33" spans="1:6" ht="12.75">
      <c r="A33" s="33" t="s">
        <v>17</v>
      </c>
      <c r="B33" s="6" t="s">
        <v>44</v>
      </c>
      <c r="C33" s="9">
        <v>130</v>
      </c>
      <c r="D33" s="9"/>
      <c r="E33" s="3"/>
      <c r="F33" s="4"/>
    </row>
    <row r="34" spans="1:10" ht="12.75">
      <c r="A34" s="5" t="s">
        <v>5</v>
      </c>
      <c r="B34" s="3"/>
      <c r="C34" s="7">
        <f>C31+C32+C33</f>
        <v>390</v>
      </c>
      <c r="D34" s="7">
        <v>449</v>
      </c>
      <c r="E34" s="7">
        <v>41.7</v>
      </c>
      <c r="F34" s="7">
        <f>D34+E34</f>
        <v>490.7</v>
      </c>
      <c r="G34" s="7">
        <v>491</v>
      </c>
      <c r="H34" s="4">
        <f>F34-G34</f>
        <v>-0.30000000000001137</v>
      </c>
      <c r="J34" s="15"/>
    </row>
    <row r="35" spans="1:6" ht="12.75">
      <c r="A35" s="33" t="s">
        <v>45</v>
      </c>
      <c r="B35" s="6" t="s">
        <v>46</v>
      </c>
      <c r="C35" s="9">
        <v>130</v>
      </c>
      <c r="D35" s="9"/>
      <c r="E35" s="3"/>
      <c r="F35" s="4"/>
    </row>
    <row r="36" spans="1:8" ht="12.75">
      <c r="A36" s="5" t="s">
        <v>5</v>
      </c>
      <c r="B36" s="3"/>
      <c r="C36" s="7">
        <f>C35</f>
        <v>130</v>
      </c>
      <c r="D36" s="7">
        <v>150</v>
      </c>
      <c r="E36" s="7">
        <v>13.9</v>
      </c>
      <c r="F36" s="7">
        <f>D36+E36</f>
        <v>163.9</v>
      </c>
      <c r="G36" s="7">
        <v>163.9</v>
      </c>
      <c r="H36" s="4">
        <f>F36-G36</f>
        <v>0</v>
      </c>
    </row>
    <row r="37" spans="1:6" ht="12.75">
      <c r="A37" s="33" t="s">
        <v>18</v>
      </c>
      <c r="B37" s="6" t="s">
        <v>47</v>
      </c>
      <c r="C37" s="9">
        <v>1760</v>
      </c>
      <c r="D37" s="9"/>
      <c r="E37" s="3"/>
      <c r="F37" s="7"/>
    </row>
    <row r="38" spans="1:6" ht="12.75">
      <c r="A38" s="33" t="s">
        <v>18</v>
      </c>
      <c r="B38" s="6" t="s">
        <v>48</v>
      </c>
      <c r="C38" s="9">
        <v>231</v>
      </c>
      <c r="D38" s="9"/>
      <c r="E38" s="3"/>
      <c r="F38" s="7"/>
    </row>
    <row r="39" spans="1:6" ht="12.75">
      <c r="A39" s="33" t="s">
        <v>18</v>
      </c>
      <c r="B39" s="6" t="s">
        <v>49</v>
      </c>
      <c r="C39" s="9">
        <v>269</v>
      </c>
      <c r="D39" s="9"/>
      <c r="E39" s="3"/>
      <c r="F39" s="7"/>
    </row>
    <row r="40" spans="1:8" ht="12.75">
      <c r="A40" s="5" t="s">
        <v>5</v>
      </c>
      <c r="B40" s="3"/>
      <c r="C40" s="7">
        <f>C37+C38+C39</f>
        <v>2260</v>
      </c>
      <c r="D40" s="7">
        <v>2599</v>
      </c>
      <c r="E40" s="7">
        <v>241.64</v>
      </c>
      <c r="F40" s="7">
        <f>D40+E40</f>
        <v>2840.64</v>
      </c>
      <c r="G40" s="7">
        <v>2841</v>
      </c>
      <c r="H40" s="13">
        <f>F40-G40</f>
        <v>-0.36000000000012733</v>
      </c>
    </row>
    <row r="41" spans="1:6" ht="12.75">
      <c r="A41" s="33" t="s">
        <v>50</v>
      </c>
      <c r="B41" s="6" t="s">
        <v>42</v>
      </c>
      <c r="C41" s="3">
        <v>1036</v>
      </c>
      <c r="D41" s="9"/>
      <c r="E41" s="14"/>
      <c r="F41" s="4"/>
    </row>
    <row r="42" spans="1:6" ht="12.75">
      <c r="A42" s="33" t="s">
        <v>50</v>
      </c>
      <c r="B42" s="6" t="s">
        <v>9</v>
      </c>
      <c r="C42" s="3">
        <v>130</v>
      </c>
      <c r="D42" s="9"/>
      <c r="E42" s="14"/>
      <c r="F42" s="4"/>
    </row>
    <row r="43" spans="1:6" ht="12.75">
      <c r="A43" s="33" t="s">
        <v>50</v>
      </c>
      <c r="B43" s="6" t="s">
        <v>51</v>
      </c>
      <c r="C43" s="3">
        <v>413</v>
      </c>
      <c r="D43" s="9"/>
      <c r="E43" s="14"/>
      <c r="F43" s="4"/>
    </row>
    <row r="44" spans="1:6" ht="12.75">
      <c r="A44" s="33" t="s">
        <v>50</v>
      </c>
      <c r="B44" s="25" t="s">
        <v>52</v>
      </c>
      <c r="C44" s="26">
        <v>300</v>
      </c>
      <c r="D44" s="9"/>
      <c r="E44" s="14"/>
      <c r="F44" s="4"/>
    </row>
    <row r="45" spans="1:8" ht="12.75">
      <c r="A45" s="5" t="s">
        <v>5</v>
      </c>
      <c r="B45" s="6"/>
      <c r="C45" s="20">
        <f>C41+C42+C43+C44</f>
        <v>1879</v>
      </c>
      <c r="D45" s="7">
        <v>2161</v>
      </c>
      <c r="E45" s="7">
        <v>200.91</v>
      </c>
      <c r="F45" s="7">
        <f>D45+E45</f>
        <v>2361.91</v>
      </c>
      <c r="G45" s="7">
        <v>2362</v>
      </c>
      <c r="H45" s="4">
        <f>F45-G45</f>
        <v>-0.09000000000014552</v>
      </c>
    </row>
    <row r="46" spans="1:6" ht="12.75">
      <c r="A46" s="33" t="s">
        <v>53</v>
      </c>
      <c r="B46" s="6" t="s">
        <v>54</v>
      </c>
      <c r="C46" s="3">
        <v>200</v>
      </c>
      <c r="D46" s="9"/>
      <c r="E46" s="9"/>
      <c r="F46" s="7"/>
    </row>
    <row r="47" spans="1:6" ht="12.75">
      <c r="A47" s="33" t="s">
        <v>53</v>
      </c>
      <c r="B47" s="34" t="s">
        <v>100</v>
      </c>
      <c r="C47" s="3">
        <v>290</v>
      </c>
      <c r="D47" s="9"/>
      <c r="E47" s="9"/>
      <c r="F47" s="7"/>
    </row>
    <row r="48" spans="1:8" ht="12.75">
      <c r="A48" s="5" t="s">
        <v>5</v>
      </c>
      <c r="B48" s="3"/>
      <c r="C48" s="7">
        <f>C46+C47</f>
        <v>490</v>
      </c>
      <c r="D48" s="7">
        <v>575</v>
      </c>
      <c r="E48" s="7">
        <v>52.39</v>
      </c>
      <c r="F48" s="7">
        <f>D48+E48</f>
        <v>627.39</v>
      </c>
      <c r="G48" s="7">
        <v>630</v>
      </c>
      <c r="H48" s="4">
        <f>F48-G48</f>
        <v>-2.6100000000000136</v>
      </c>
    </row>
    <row r="49" spans="1:6" ht="12.75">
      <c r="A49" s="33" t="s">
        <v>55</v>
      </c>
      <c r="B49" s="6" t="s">
        <v>56</v>
      </c>
      <c r="C49" s="3">
        <v>1330</v>
      </c>
      <c r="D49" s="9"/>
      <c r="E49" s="14"/>
      <c r="F49" s="7"/>
    </row>
    <row r="50" spans="1:8" ht="12.75">
      <c r="A50" s="5" t="s">
        <v>5</v>
      </c>
      <c r="B50" s="3"/>
      <c r="C50" s="7">
        <f>C49</f>
        <v>1330</v>
      </c>
      <c r="D50" s="7">
        <v>1530</v>
      </c>
      <c r="E50" s="7">
        <v>142.21</v>
      </c>
      <c r="F50" s="7">
        <f>D50+E50</f>
        <v>1672.21</v>
      </c>
      <c r="G50" s="7">
        <v>1672.21</v>
      </c>
      <c r="H50" s="4">
        <f>F50-G50</f>
        <v>0</v>
      </c>
    </row>
    <row r="51" spans="1:6" ht="12.75">
      <c r="A51" s="33" t="s">
        <v>57</v>
      </c>
      <c r="B51" s="6" t="s">
        <v>58</v>
      </c>
      <c r="C51" s="9">
        <v>145</v>
      </c>
      <c r="D51" s="9"/>
      <c r="E51" s="14"/>
      <c r="F51" s="7"/>
    </row>
    <row r="52" spans="1:8" ht="12.75">
      <c r="A52" s="5" t="s">
        <v>5</v>
      </c>
      <c r="B52" s="6"/>
      <c r="C52" s="7">
        <f>C51</f>
        <v>145</v>
      </c>
      <c r="D52" s="7">
        <v>167</v>
      </c>
      <c r="E52" s="7">
        <v>15.5</v>
      </c>
      <c r="F52" s="7">
        <f>D52+E52</f>
        <v>182.5</v>
      </c>
      <c r="G52" s="7">
        <v>182.5</v>
      </c>
      <c r="H52" s="4">
        <f>F52-G52</f>
        <v>0</v>
      </c>
    </row>
    <row r="53" spans="1:6" ht="12.75">
      <c r="A53" s="33" t="s">
        <v>59</v>
      </c>
      <c r="B53" s="6" t="s">
        <v>12</v>
      </c>
      <c r="C53" s="14">
        <v>130</v>
      </c>
      <c r="D53" s="9"/>
      <c r="E53" s="3"/>
      <c r="F53" s="4"/>
    </row>
    <row r="54" spans="1:6" ht="12.75">
      <c r="A54" s="33" t="s">
        <v>59</v>
      </c>
      <c r="B54" s="6" t="s">
        <v>12</v>
      </c>
      <c r="C54" s="14">
        <v>130</v>
      </c>
      <c r="D54" s="9"/>
      <c r="E54" s="3"/>
      <c r="F54" s="4"/>
    </row>
    <row r="55" spans="1:6" ht="12.75">
      <c r="A55" s="33" t="s">
        <v>59</v>
      </c>
      <c r="B55" s="6" t="s">
        <v>60</v>
      </c>
      <c r="C55" s="14">
        <v>180</v>
      </c>
      <c r="D55" s="9"/>
      <c r="E55" s="9"/>
      <c r="F55" s="7"/>
    </row>
    <row r="56" spans="1:6" ht="12.75">
      <c r="A56" s="33" t="s">
        <v>59</v>
      </c>
      <c r="B56" s="6" t="s">
        <v>19</v>
      </c>
      <c r="C56" s="14">
        <v>113</v>
      </c>
      <c r="D56" s="9"/>
      <c r="E56" s="9"/>
      <c r="F56" s="4"/>
    </row>
    <row r="57" spans="1:6" ht="12.75">
      <c r="A57" s="33" t="s">
        <v>59</v>
      </c>
      <c r="B57" s="6" t="s">
        <v>61</v>
      </c>
      <c r="C57" s="14">
        <v>690</v>
      </c>
      <c r="D57" s="9"/>
      <c r="E57" s="9"/>
      <c r="F57" s="4"/>
    </row>
    <row r="58" spans="1:8" ht="12.75">
      <c r="A58" s="5" t="s">
        <v>5</v>
      </c>
      <c r="B58" s="35"/>
      <c r="C58" s="7">
        <f>C53+C54+C55+C56+C57</f>
        <v>1243</v>
      </c>
      <c r="D58" s="21">
        <v>1429</v>
      </c>
      <c r="E58" s="7">
        <v>132.9</v>
      </c>
      <c r="F58" s="7">
        <f>D58+E58</f>
        <v>1561.9</v>
      </c>
      <c r="G58" s="7">
        <v>1561.9</v>
      </c>
      <c r="H58" s="4">
        <f>F58-G58</f>
        <v>0</v>
      </c>
    </row>
    <row r="59" spans="1:6" ht="12.75">
      <c r="A59" s="33" t="s">
        <v>62</v>
      </c>
      <c r="B59" s="6" t="s">
        <v>63</v>
      </c>
      <c r="C59" s="14">
        <v>1110</v>
      </c>
      <c r="D59" s="9"/>
      <c r="E59" s="3"/>
      <c r="F59" s="4"/>
    </row>
    <row r="60" spans="1:8" ht="12.75">
      <c r="A60" s="5" t="s">
        <v>5</v>
      </c>
      <c r="B60" s="35"/>
      <c r="C60" s="20">
        <f>C59</f>
        <v>1110</v>
      </c>
      <c r="D60" s="21">
        <v>1277</v>
      </c>
      <c r="E60" s="7">
        <v>118.68</v>
      </c>
      <c r="F60" s="7">
        <f>D60+E60</f>
        <v>1395.68</v>
      </c>
      <c r="G60" s="7">
        <v>1395.68</v>
      </c>
      <c r="H60" s="4">
        <f>F60-G60</f>
        <v>0</v>
      </c>
    </row>
    <row r="61" spans="1:6" ht="12.75">
      <c r="A61" s="33" t="s">
        <v>64</v>
      </c>
      <c r="B61" s="6" t="s">
        <v>65</v>
      </c>
      <c r="C61" s="3">
        <v>1720</v>
      </c>
      <c r="D61" s="9"/>
      <c r="E61" s="3"/>
      <c r="F61" s="4"/>
    </row>
    <row r="62" spans="1:8" ht="12.75">
      <c r="A62" s="5" t="s">
        <v>5</v>
      </c>
      <c r="B62" s="3"/>
      <c r="C62" s="19">
        <f>C61</f>
        <v>1720</v>
      </c>
      <c r="D62" s="7">
        <v>1978</v>
      </c>
      <c r="E62" s="7">
        <v>183.9</v>
      </c>
      <c r="F62" s="7">
        <f>D62+E62</f>
        <v>2161.9</v>
      </c>
      <c r="G62" s="7">
        <v>2162</v>
      </c>
      <c r="H62" s="4">
        <f>F62-G62</f>
        <v>-0.09999999999990905</v>
      </c>
    </row>
    <row r="63" spans="1:6" ht="12.75">
      <c r="A63" s="33" t="s">
        <v>66</v>
      </c>
      <c r="B63" s="6" t="s">
        <v>67</v>
      </c>
      <c r="C63" s="10">
        <v>650</v>
      </c>
      <c r="D63" s="14"/>
      <c r="E63" s="4"/>
      <c r="F63" s="4"/>
    </row>
    <row r="64" spans="1:8" ht="12.75">
      <c r="A64" s="5" t="s">
        <v>5</v>
      </c>
      <c r="B64" s="3"/>
      <c r="C64" s="7">
        <f>C63</f>
        <v>650</v>
      </c>
      <c r="D64" s="7">
        <v>748</v>
      </c>
      <c r="E64" s="7">
        <v>69.5</v>
      </c>
      <c r="F64" s="7">
        <f>D64+E64</f>
        <v>817.5</v>
      </c>
      <c r="G64" s="7">
        <v>817.5</v>
      </c>
      <c r="H64" s="4">
        <f>F64-G64</f>
        <v>0</v>
      </c>
    </row>
    <row r="65" spans="1:6" ht="12.75">
      <c r="A65" s="33" t="s">
        <v>68</v>
      </c>
      <c r="B65" s="6" t="s">
        <v>11</v>
      </c>
      <c r="C65" s="3">
        <v>113</v>
      </c>
      <c r="D65" s="14"/>
      <c r="E65" s="4"/>
      <c r="F65" s="4"/>
    </row>
    <row r="66" spans="1:8" ht="12.75">
      <c r="A66" s="5" t="s">
        <v>5</v>
      </c>
      <c r="B66" s="3"/>
      <c r="C66" s="7">
        <f>C65</f>
        <v>113</v>
      </c>
      <c r="D66" s="7">
        <v>130</v>
      </c>
      <c r="E66" s="7">
        <v>12.08</v>
      </c>
      <c r="F66" s="7">
        <f>D66+E66</f>
        <v>142.08</v>
      </c>
      <c r="G66" s="7">
        <v>142.08</v>
      </c>
      <c r="H66" s="4">
        <f>F66-G66</f>
        <v>0</v>
      </c>
    </row>
    <row r="67" spans="1:6" ht="12.75">
      <c r="A67" s="33" t="s">
        <v>69</v>
      </c>
      <c r="B67" s="6" t="s">
        <v>70</v>
      </c>
      <c r="C67" s="3">
        <v>1110</v>
      </c>
      <c r="D67" s="14"/>
      <c r="E67" s="4"/>
      <c r="F67" s="4"/>
    </row>
    <row r="68" spans="1:6" ht="12.75">
      <c r="A68" s="33" t="s">
        <v>69</v>
      </c>
      <c r="B68" s="6" t="s">
        <v>71</v>
      </c>
      <c r="C68" s="31">
        <v>128</v>
      </c>
      <c r="D68" s="7"/>
      <c r="E68" s="7"/>
      <c r="F68" s="7"/>
    </row>
    <row r="69" spans="1:8" ht="12.75">
      <c r="A69" s="5" t="s">
        <v>5</v>
      </c>
      <c r="B69" s="3"/>
      <c r="C69" s="28">
        <f>C67+C68</f>
        <v>1238</v>
      </c>
      <c r="D69" s="7">
        <v>1424</v>
      </c>
      <c r="E69" s="7">
        <v>132.37</v>
      </c>
      <c r="F69" s="7">
        <f>D69+E69</f>
        <v>1556.37</v>
      </c>
      <c r="G69" s="7">
        <v>1556.37</v>
      </c>
      <c r="H69" s="4">
        <f>F69-G69</f>
        <v>0</v>
      </c>
    </row>
    <row r="70" spans="1:6" ht="12.75">
      <c r="A70" s="33" t="s">
        <v>16</v>
      </c>
      <c r="B70" s="6" t="s">
        <v>72</v>
      </c>
      <c r="C70" s="10">
        <v>130</v>
      </c>
      <c r="D70" s="14"/>
      <c r="E70" s="4"/>
      <c r="F70" s="4"/>
    </row>
    <row r="71" spans="1:6" ht="12.75">
      <c r="A71" s="33" t="s">
        <v>16</v>
      </c>
      <c r="B71" s="6" t="s">
        <v>72</v>
      </c>
      <c r="C71" s="9">
        <v>130</v>
      </c>
      <c r="D71" s="7"/>
      <c r="E71" s="7"/>
      <c r="F71" s="7"/>
    </row>
    <row r="72" spans="1:7" ht="12.75">
      <c r="A72" s="33" t="s">
        <v>16</v>
      </c>
      <c r="B72" s="6" t="s">
        <v>73</v>
      </c>
      <c r="C72" s="14">
        <v>319</v>
      </c>
      <c r="D72" s="14"/>
      <c r="E72" s="4"/>
      <c r="F72" s="4"/>
      <c r="G72" s="11"/>
    </row>
    <row r="73" spans="1:7" ht="12.75">
      <c r="A73" s="33" t="s">
        <v>16</v>
      </c>
      <c r="B73" s="6" t="s">
        <v>74</v>
      </c>
      <c r="C73" s="14">
        <v>150</v>
      </c>
      <c r="D73" s="14"/>
      <c r="E73" s="4"/>
      <c r="F73" s="4"/>
      <c r="G73" s="11"/>
    </row>
    <row r="74" spans="1:7" ht="12.75">
      <c r="A74" s="33" t="s">
        <v>16</v>
      </c>
      <c r="B74" s="6" t="s">
        <v>71</v>
      </c>
      <c r="C74" s="14">
        <v>128</v>
      </c>
      <c r="D74" s="14"/>
      <c r="E74" s="4"/>
      <c r="F74" s="4"/>
      <c r="G74" s="11"/>
    </row>
    <row r="75" spans="1:8" ht="12.75">
      <c r="A75" s="5" t="s">
        <v>5</v>
      </c>
      <c r="B75" s="3"/>
      <c r="C75" s="7">
        <f>C70+C71+C72+C73+C74</f>
        <v>857</v>
      </c>
      <c r="D75" s="7">
        <v>857</v>
      </c>
      <c r="E75" s="7">
        <v>91.63</v>
      </c>
      <c r="F75" s="7">
        <f>D75+E75</f>
        <v>948.63</v>
      </c>
      <c r="G75" s="7">
        <v>948.63</v>
      </c>
      <c r="H75" s="4">
        <f>F75-G75</f>
        <v>0</v>
      </c>
    </row>
    <row r="76" spans="1:6" ht="12.75">
      <c r="A76" s="33" t="s">
        <v>75</v>
      </c>
      <c r="B76" s="6" t="s">
        <v>76</v>
      </c>
      <c r="C76" s="3">
        <v>600</v>
      </c>
      <c r="D76" s="14"/>
      <c r="E76" s="4"/>
      <c r="F76" s="4"/>
    </row>
    <row r="77" spans="1:6" ht="12.75">
      <c r="A77" s="33" t="s">
        <v>75</v>
      </c>
      <c r="B77" s="4" t="s">
        <v>77</v>
      </c>
      <c r="C77" s="3">
        <v>110</v>
      </c>
      <c r="D77" s="14"/>
      <c r="E77" s="4"/>
      <c r="F77" s="4"/>
    </row>
    <row r="78" spans="1:8" ht="12.75">
      <c r="A78" s="5" t="s">
        <v>5</v>
      </c>
      <c r="B78" s="3"/>
      <c r="C78" s="7">
        <f>C76+C77</f>
        <v>710</v>
      </c>
      <c r="D78" s="7">
        <v>817</v>
      </c>
      <c r="E78" s="7">
        <v>75.91</v>
      </c>
      <c r="F78" s="7">
        <f>D78+E78</f>
        <v>892.91</v>
      </c>
      <c r="G78" s="7">
        <v>893</v>
      </c>
      <c r="H78" s="4">
        <f>F78-G78</f>
        <v>-0.09000000000003183</v>
      </c>
    </row>
    <row r="79" spans="1:6" ht="12.75">
      <c r="A79" s="33" t="s">
        <v>78</v>
      </c>
      <c r="B79" s="6" t="s">
        <v>79</v>
      </c>
      <c r="C79" s="3">
        <v>80</v>
      </c>
      <c r="D79" s="14"/>
      <c r="E79" s="4"/>
      <c r="F79" s="4"/>
    </row>
    <row r="80" spans="1:8" ht="12.75">
      <c r="A80" s="5" t="s">
        <v>5</v>
      </c>
      <c r="B80" s="3"/>
      <c r="C80" s="7">
        <f>C79</f>
        <v>80</v>
      </c>
      <c r="D80" s="7">
        <v>92</v>
      </c>
      <c r="E80" s="7">
        <v>8.55</v>
      </c>
      <c r="F80" s="7">
        <f>D80+E80</f>
        <v>100.55</v>
      </c>
      <c r="G80" s="7">
        <v>100.6</v>
      </c>
      <c r="H80" s="4">
        <f>F80-G80</f>
        <v>-0.04999999999999716</v>
      </c>
    </row>
    <row r="81" spans="1:6" ht="12.75">
      <c r="A81" s="33" t="s">
        <v>80</v>
      </c>
      <c r="B81" s="25" t="s">
        <v>81</v>
      </c>
      <c r="C81" s="26">
        <v>3550</v>
      </c>
      <c r="D81" s="14"/>
      <c r="E81" s="4"/>
      <c r="F81" s="4"/>
    </row>
    <row r="82" spans="1:6" ht="12.75">
      <c r="A82" s="33" t="s">
        <v>80</v>
      </c>
      <c r="B82" s="25" t="s">
        <v>82</v>
      </c>
      <c r="C82" s="26">
        <v>300</v>
      </c>
      <c r="D82" s="14"/>
      <c r="E82" s="4"/>
      <c r="F82" s="4"/>
    </row>
    <row r="83" spans="1:6" ht="12.75">
      <c r="A83" s="33" t="s">
        <v>80</v>
      </c>
      <c r="B83" s="6" t="s">
        <v>39</v>
      </c>
      <c r="C83" s="14">
        <v>28</v>
      </c>
      <c r="D83" s="7"/>
      <c r="E83" s="7"/>
      <c r="F83" s="7"/>
    </row>
    <row r="84" spans="1:8" ht="12.75">
      <c r="A84" s="5" t="s">
        <v>5</v>
      </c>
      <c r="B84" s="6"/>
      <c r="C84" s="20">
        <f>C81+C82+C83</f>
        <v>3878</v>
      </c>
      <c r="D84" s="7">
        <v>4460</v>
      </c>
      <c r="E84" s="7">
        <v>414.64</v>
      </c>
      <c r="F84" s="7">
        <f>D84+E84</f>
        <v>4874.64</v>
      </c>
      <c r="G84" s="7">
        <v>4875</v>
      </c>
      <c r="H84" s="4">
        <f>F84-G84</f>
        <v>-0.3599999999996726</v>
      </c>
    </row>
    <row r="85" spans="1:6" ht="12.75">
      <c r="A85" s="33" t="s">
        <v>83</v>
      </c>
      <c r="B85" s="6" t="s">
        <v>84</v>
      </c>
      <c r="C85" s="4">
        <v>130</v>
      </c>
      <c r="D85" s="14"/>
      <c r="E85" s="4"/>
      <c r="F85" s="4"/>
    </row>
    <row r="86" spans="1:8" ht="12.75">
      <c r="A86" s="5" t="s">
        <v>5</v>
      </c>
      <c r="B86" s="36"/>
      <c r="C86" s="7">
        <f>C85</f>
        <v>130</v>
      </c>
      <c r="D86" s="14">
        <v>150</v>
      </c>
      <c r="E86" s="7">
        <v>13.9</v>
      </c>
      <c r="F86" s="4">
        <f>D86+E86</f>
        <v>163.9</v>
      </c>
      <c r="G86" s="7">
        <v>165</v>
      </c>
      <c r="H86" s="4">
        <f>F86-G86</f>
        <v>-1.0999999999999943</v>
      </c>
    </row>
    <row r="87" spans="1:6" ht="12.75">
      <c r="A87" s="33" t="s">
        <v>13</v>
      </c>
      <c r="B87" s="6" t="s">
        <v>85</v>
      </c>
      <c r="C87" s="4">
        <v>130</v>
      </c>
      <c r="D87" s="14"/>
      <c r="E87" s="4"/>
      <c r="F87" s="4"/>
    </row>
    <row r="88" spans="1:8" ht="12.75">
      <c r="A88" s="5" t="s">
        <v>5</v>
      </c>
      <c r="B88" s="6"/>
      <c r="C88" s="20">
        <f>C87</f>
        <v>130</v>
      </c>
      <c r="D88" s="7">
        <v>150</v>
      </c>
      <c r="E88" s="7">
        <v>13.9</v>
      </c>
      <c r="F88" s="7">
        <f>D88+E88</f>
        <v>163.9</v>
      </c>
      <c r="G88" s="7">
        <v>164</v>
      </c>
      <c r="H88" s="4">
        <f>F88-G88</f>
        <v>-0.09999999999999432</v>
      </c>
    </row>
    <row r="89" spans="1:6" ht="12.75">
      <c r="A89" s="33" t="s">
        <v>86</v>
      </c>
      <c r="B89" s="6" t="s">
        <v>7</v>
      </c>
      <c r="C89" s="4">
        <v>300</v>
      </c>
      <c r="D89" s="14"/>
      <c r="E89" s="4"/>
      <c r="F89" s="4"/>
    </row>
    <row r="90" spans="1:6" ht="12.75">
      <c r="A90" s="33" t="s">
        <v>86</v>
      </c>
      <c r="B90" s="6" t="s">
        <v>87</v>
      </c>
      <c r="C90" s="4">
        <v>200</v>
      </c>
      <c r="D90" s="14"/>
      <c r="E90" s="4"/>
      <c r="F90" s="4"/>
    </row>
    <row r="91" spans="1:6" ht="12.75">
      <c r="A91" s="33" t="s">
        <v>86</v>
      </c>
      <c r="B91" s="6" t="s">
        <v>88</v>
      </c>
      <c r="C91" s="4">
        <v>300</v>
      </c>
      <c r="D91" s="14"/>
      <c r="E91" s="4"/>
      <c r="F91" s="4"/>
    </row>
    <row r="92" spans="1:6" ht="12.75">
      <c r="A92" s="33" t="s">
        <v>86</v>
      </c>
      <c r="B92" s="34" t="s">
        <v>99</v>
      </c>
      <c r="C92" s="4">
        <v>80</v>
      </c>
      <c r="D92" s="14"/>
      <c r="E92" s="4"/>
      <c r="F92" s="4"/>
    </row>
    <row r="93" spans="1:8" ht="12.75">
      <c r="A93" s="5" t="s">
        <v>5</v>
      </c>
      <c r="B93" s="24"/>
      <c r="C93" s="7">
        <f>C89+C90+C91+C92</f>
        <v>880</v>
      </c>
      <c r="D93" s="14">
        <v>1012</v>
      </c>
      <c r="E93" s="7">
        <v>94.09</v>
      </c>
      <c r="F93" s="4">
        <f>D93+E93</f>
        <v>1106.09</v>
      </c>
      <c r="G93" s="7">
        <v>1107</v>
      </c>
      <c r="H93" s="4">
        <f>F93-G93</f>
        <v>-0.9100000000000819</v>
      </c>
    </row>
    <row r="94" spans="1:6" ht="12.75">
      <c r="A94" s="33" t="s">
        <v>89</v>
      </c>
      <c r="B94" s="6" t="s">
        <v>8</v>
      </c>
      <c r="C94" s="4">
        <v>80</v>
      </c>
      <c r="D94" s="14"/>
      <c r="E94" s="4"/>
      <c r="F94" s="4"/>
    </row>
    <row r="95" spans="1:6" ht="12.75">
      <c r="A95" s="33" t="s">
        <v>89</v>
      </c>
      <c r="B95" s="6" t="s">
        <v>8</v>
      </c>
      <c r="C95" s="4">
        <v>80</v>
      </c>
      <c r="D95" s="14"/>
      <c r="E95" s="4"/>
      <c r="F95" s="4"/>
    </row>
    <row r="96" spans="1:8" ht="12.75">
      <c r="A96" s="5" t="s">
        <v>5</v>
      </c>
      <c r="B96" s="24"/>
      <c r="C96" s="7">
        <f>C94+C95</f>
        <v>160</v>
      </c>
      <c r="D96" s="7">
        <v>184</v>
      </c>
      <c r="E96" s="7">
        <v>17.11</v>
      </c>
      <c r="F96" s="4">
        <f>D96+E96</f>
        <v>201.11</v>
      </c>
      <c r="G96" s="7">
        <v>184</v>
      </c>
      <c r="H96" s="4">
        <f>F96-G96</f>
        <v>17.110000000000014</v>
      </c>
    </row>
    <row r="97" spans="1:6" ht="12.75">
      <c r="A97" s="33" t="s">
        <v>90</v>
      </c>
      <c r="B97" s="6" t="s">
        <v>54</v>
      </c>
      <c r="C97" s="26">
        <v>200</v>
      </c>
      <c r="D97" s="7"/>
      <c r="E97" s="4"/>
      <c r="F97" s="4"/>
    </row>
    <row r="98" spans="1:6" ht="12.75">
      <c r="A98" s="33" t="s">
        <v>90</v>
      </c>
      <c r="B98" s="6" t="s">
        <v>91</v>
      </c>
      <c r="C98" s="30">
        <v>200</v>
      </c>
      <c r="D98" s="7"/>
      <c r="E98" s="7"/>
      <c r="F98" s="4"/>
    </row>
    <row r="99" spans="1:8" ht="12.75">
      <c r="A99" s="5" t="s">
        <v>5</v>
      </c>
      <c r="B99" s="27"/>
      <c r="C99" s="29">
        <f>C97+C98</f>
        <v>400</v>
      </c>
      <c r="D99" s="7">
        <v>460</v>
      </c>
      <c r="E99" s="14">
        <v>42.77</v>
      </c>
      <c r="F99" s="7">
        <f>D99+E99</f>
        <v>502.77</v>
      </c>
      <c r="G99" s="7">
        <v>503</v>
      </c>
      <c r="H99" s="4">
        <f>F99-G99</f>
        <v>-0.2300000000000182</v>
      </c>
    </row>
    <row r="100" spans="1:6" ht="12.75">
      <c r="A100" s="33" t="s">
        <v>92</v>
      </c>
      <c r="B100" s="6" t="s">
        <v>74</v>
      </c>
      <c r="C100" s="4">
        <v>150</v>
      </c>
      <c r="D100" s="14"/>
      <c r="E100" s="4"/>
      <c r="F100" s="4"/>
    </row>
    <row r="101" spans="1:8" ht="12.75">
      <c r="A101" s="5" t="s">
        <v>5</v>
      </c>
      <c r="B101" s="6"/>
      <c r="C101" s="7">
        <f>C100</f>
        <v>150</v>
      </c>
      <c r="D101" s="14">
        <v>173</v>
      </c>
      <c r="E101" s="4">
        <v>16.04</v>
      </c>
      <c r="F101" s="4">
        <f>D101+E101</f>
        <v>189.04</v>
      </c>
      <c r="G101" s="7">
        <v>189.04</v>
      </c>
      <c r="H101" s="4">
        <f>F101-G101</f>
        <v>0</v>
      </c>
    </row>
    <row r="102" spans="1:6" ht="12.75">
      <c r="A102" s="33" t="s">
        <v>93</v>
      </c>
      <c r="B102" s="6" t="s">
        <v>94</v>
      </c>
      <c r="C102" s="4">
        <v>100</v>
      </c>
      <c r="D102" s="14"/>
      <c r="E102" s="4"/>
      <c r="F102" s="4"/>
    </row>
    <row r="103" spans="1:8" ht="12.75">
      <c r="A103" s="5" t="s">
        <v>5</v>
      </c>
      <c r="B103" s="6"/>
      <c r="C103" s="20">
        <f>C102</f>
        <v>100</v>
      </c>
      <c r="D103" s="7">
        <v>115</v>
      </c>
      <c r="E103" s="7">
        <v>10.69</v>
      </c>
      <c r="F103" s="4">
        <f>D103+E103</f>
        <v>125.69</v>
      </c>
      <c r="G103" s="7">
        <v>125.69</v>
      </c>
      <c r="H103" s="4">
        <f>F103-G103</f>
        <v>0</v>
      </c>
    </row>
    <row r="104" spans="1:6" ht="12.75">
      <c r="A104" s="33" t="s">
        <v>95</v>
      </c>
      <c r="B104" s="6" t="s">
        <v>7</v>
      </c>
      <c r="C104" s="22">
        <v>300</v>
      </c>
      <c r="D104" s="14"/>
      <c r="E104" s="4"/>
      <c r="F104" s="4"/>
    </row>
    <row r="105" spans="1:8" ht="12.75">
      <c r="A105" s="5" t="s">
        <v>5</v>
      </c>
      <c r="B105" s="3"/>
      <c r="C105" s="23">
        <f>C104</f>
        <v>300</v>
      </c>
      <c r="D105" s="7">
        <v>345</v>
      </c>
      <c r="E105" s="7">
        <v>32.08</v>
      </c>
      <c r="F105" s="7">
        <f>D105+E105</f>
        <v>377.08</v>
      </c>
      <c r="G105" s="7">
        <v>377.08</v>
      </c>
      <c r="H105" s="4">
        <f>F105-G105</f>
        <v>0</v>
      </c>
    </row>
    <row r="106" spans="1:6" ht="12.75">
      <c r="A106" s="33" t="s">
        <v>96</v>
      </c>
      <c r="B106" s="6" t="s">
        <v>97</v>
      </c>
      <c r="C106" s="4">
        <v>310</v>
      </c>
      <c r="D106" s="14"/>
      <c r="E106" s="4"/>
      <c r="F106" s="4"/>
    </row>
    <row r="107" spans="1:6" ht="12.75">
      <c r="A107" s="33" t="s">
        <v>96</v>
      </c>
      <c r="B107" s="6" t="s">
        <v>98</v>
      </c>
      <c r="C107" s="4">
        <v>310</v>
      </c>
      <c r="D107" s="14"/>
      <c r="E107" s="4"/>
      <c r="F107" s="4"/>
    </row>
    <row r="108" spans="1:8" ht="12.75">
      <c r="A108" s="5" t="s">
        <v>5</v>
      </c>
      <c r="B108" s="6"/>
      <c r="C108" s="7">
        <f>C106+C107</f>
        <v>620</v>
      </c>
      <c r="D108" s="7">
        <v>713</v>
      </c>
      <c r="E108" s="7">
        <v>66.29</v>
      </c>
      <c r="F108" s="7">
        <f>D108+E108</f>
        <v>779.29</v>
      </c>
      <c r="G108" s="23">
        <v>779.29</v>
      </c>
      <c r="H108" s="4">
        <f>F108-G108</f>
        <v>0</v>
      </c>
    </row>
    <row r="109" spans="1:6" ht="12.75">
      <c r="A109" s="37" t="s">
        <v>101</v>
      </c>
      <c r="B109" s="3" t="s">
        <v>102</v>
      </c>
      <c r="C109" s="4">
        <v>1000</v>
      </c>
      <c r="D109" s="7"/>
      <c r="E109" s="4"/>
      <c r="F109" s="4"/>
    </row>
    <row r="110" spans="1:6" ht="12.75">
      <c r="A110" s="37" t="s">
        <v>101</v>
      </c>
      <c r="B110" s="3" t="s">
        <v>103</v>
      </c>
      <c r="C110" s="22">
        <v>170</v>
      </c>
      <c r="D110" s="7"/>
      <c r="E110" s="4"/>
      <c r="F110" s="4"/>
    </row>
    <row r="111" spans="1:8" ht="12.75">
      <c r="A111" s="5" t="s">
        <v>5</v>
      </c>
      <c r="B111" s="6"/>
      <c r="C111" s="23">
        <f>C109+C110</f>
        <v>1170</v>
      </c>
      <c r="D111" s="7">
        <v>1345.5</v>
      </c>
      <c r="E111" s="4">
        <v>125.1</v>
      </c>
      <c r="F111" s="4">
        <f>D111+E111</f>
        <v>1470.6</v>
      </c>
      <c r="G111" s="7">
        <v>1471</v>
      </c>
      <c r="H111" s="4">
        <f>F111-G111</f>
        <v>-0.40000000000009095</v>
      </c>
    </row>
    <row r="112" spans="1:6" ht="12.75">
      <c r="A112" s="37" t="s">
        <v>104</v>
      </c>
      <c r="B112" s="38" t="s">
        <v>105</v>
      </c>
      <c r="C112" s="4">
        <v>620</v>
      </c>
      <c r="D112" s="7"/>
      <c r="E112" s="4"/>
      <c r="F112" s="4"/>
    </row>
    <row r="113" spans="1:8" ht="12.75">
      <c r="A113" s="5" t="s">
        <v>5</v>
      </c>
      <c r="B113" s="3"/>
      <c r="C113" s="7">
        <f>C112</f>
        <v>620</v>
      </c>
      <c r="D113" s="7">
        <v>713</v>
      </c>
      <c r="E113" s="4">
        <v>66.29</v>
      </c>
      <c r="F113" s="4">
        <f>D113+E113</f>
        <v>779.29</v>
      </c>
      <c r="G113" s="7">
        <v>779.29</v>
      </c>
      <c r="H113" s="4">
        <f>F113-G113</f>
        <v>0</v>
      </c>
    </row>
    <row r="114" spans="1:6" ht="12.75">
      <c r="A114" s="32" t="s">
        <v>106</v>
      </c>
      <c r="B114" s="25" t="s">
        <v>44</v>
      </c>
      <c r="C114" s="4">
        <v>130</v>
      </c>
      <c r="D114" s="7"/>
      <c r="E114" s="4"/>
      <c r="F114" s="4"/>
    </row>
    <row r="115" spans="1:6" ht="12.75">
      <c r="A115" s="32" t="s">
        <v>106</v>
      </c>
      <c r="B115" s="38" t="s">
        <v>107</v>
      </c>
      <c r="C115" s="22">
        <v>300</v>
      </c>
      <c r="D115" s="7"/>
      <c r="E115" s="4"/>
      <c r="F115" s="4"/>
    </row>
    <row r="116" spans="1:6" ht="12.75">
      <c r="A116" s="32" t="s">
        <v>106</v>
      </c>
      <c r="B116" s="38" t="s">
        <v>108</v>
      </c>
      <c r="C116" s="4">
        <v>269</v>
      </c>
      <c r="D116" s="7"/>
      <c r="E116" s="4"/>
      <c r="F116" s="4"/>
    </row>
    <row r="117" spans="1:8" ht="12.75">
      <c r="A117" s="5" t="s">
        <v>5</v>
      </c>
      <c r="B117" s="3"/>
      <c r="C117" s="23">
        <f>C114+C115+C116</f>
        <v>699</v>
      </c>
      <c r="D117" s="7">
        <v>804</v>
      </c>
      <c r="E117" s="4">
        <v>74.74</v>
      </c>
      <c r="F117" s="4">
        <f>D117+E117</f>
        <v>878.74</v>
      </c>
      <c r="G117" s="7">
        <v>878.74</v>
      </c>
      <c r="H117" s="4">
        <f>F117-G117</f>
        <v>0</v>
      </c>
    </row>
    <row r="118" spans="1:6" ht="12.75">
      <c r="A118" s="37" t="s">
        <v>109</v>
      </c>
      <c r="B118" s="4" t="s">
        <v>111</v>
      </c>
      <c r="C118" s="4">
        <v>130</v>
      </c>
      <c r="D118" s="7"/>
      <c r="E118" s="4"/>
      <c r="F118" s="4"/>
    </row>
    <row r="119" spans="1:6" ht="12.75">
      <c r="A119" s="37" t="s">
        <v>110</v>
      </c>
      <c r="B119" s="4" t="s">
        <v>111</v>
      </c>
      <c r="C119" s="4">
        <v>130</v>
      </c>
      <c r="D119" s="7"/>
      <c r="E119" s="4"/>
      <c r="F119" s="4"/>
    </row>
    <row r="120" spans="1:8" ht="12.75">
      <c r="A120" s="5" t="s">
        <v>5</v>
      </c>
      <c r="B120" s="3"/>
      <c r="C120" s="7">
        <f>C118+C119</f>
        <v>260</v>
      </c>
      <c r="D120" s="7">
        <v>299</v>
      </c>
      <c r="E120" s="4">
        <v>27.8</v>
      </c>
      <c r="F120" s="4">
        <f>D120+E120</f>
        <v>326.8</v>
      </c>
      <c r="G120" s="7">
        <v>326.8</v>
      </c>
      <c r="H120" s="4">
        <f>F120-G120</f>
        <v>0</v>
      </c>
    </row>
    <row r="121" spans="1:6" ht="12.75">
      <c r="A121" s="5"/>
      <c r="B121" s="3"/>
      <c r="C121" s="4"/>
      <c r="D121" s="7"/>
      <c r="E121" s="4"/>
      <c r="F121" s="4"/>
    </row>
    <row r="122" spans="1:8" ht="12.75">
      <c r="A122" s="2"/>
      <c r="B122" s="3"/>
      <c r="C122" s="22">
        <f>C3+C6+C11+C13+C19+C25+C28+C30+C34+C36+C40+C45+C48+C50+C52+C58+C60+C62+C64+C66+C69+C75+C78+C80+C84+C86+C88+C93+C96+C99+C101+C103+C105+C108+C111+C113+C117+C120</f>
        <v>31810</v>
      </c>
      <c r="D122" s="7"/>
      <c r="E122" s="4">
        <f>E3+E6+E11+E13+E19+E25+E28+E30+E34+E36+E40+E45+E48+E50+E52+E58+E60+E62+E64+E66+E69+E75+E78+E80+E84+E86+E88+E93+E96+E99+E101+E103+E105+E108+E111+E113+E117+E120</f>
        <v>3401.1600000000003</v>
      </c>
      <c r="F122" s="4"/>
      <c r="H122" s="4">
        <f>H3+H6+H11+H13+H19+H25+H28+H30+H34+H36+H40+H45+H48+H50+H52+H58+H60+H62+H64+H66+H69+H75+H78+H80+H84+H86+H88+H93+H96+H99+H101+H103+H105+H108+H111+H113+H117+H120</f>
        <v>8.58000000000014</v>
      </c>
    </row>
    <row r="123" spans="1:8" ht="12.75">
      <c r="A123" s="2"/>
      <c r="B123" s="3"/>
      <c r="C123" s="4"/>
      <c r="D123" s="7"/>
      <c r="E123" s="4"/>
      <c r="F123" s="4"/>
      <c r="H123" s="8"/>
    </row>
    <row r="124" spans="1:8" ht="12.75">
      <c r="A124" s="2"/>
      <c r="B124" s="3"/>
      <c r="C124" s="4"/>
      <c r="D124" s="7"/>
      <c r="E124" s="4"/>
      <c r="F124" s="4"/>
      <c r="H124" s="8"/>
    </row>
    <row r="125" spans="1:8" ht="12.75">
      <c r="A125" s="5"/>
      <c r="B125" s="3"/>
      <c r="C125" s="4"/>
      <c r="D125" s="7"/>
      <c r="E125" s="4"/>
      <c r="F125" s="4"/>
      <c r="H125" s="8"/>
    </row>
    <row r="126" spans="1:8" ht="12.75">
      <c r="A126" s="2"/>
      <c r="B126" s="3"/>
      <c r="C126" s="4"/>
      <c r="D126" s="7"/>
      <c r="E126" s="4"/>
      <c r="F126" s="4"/>
      <c r="H126" s="8"/>
    </row>
    <row r="127" spans="1:8" ht="12.75">
      <c r="A127" s="2"/>
      <c r="B127" s="3"/>
      <c r="C127" s="4"/>
      <c r="D127" s="7"/>
      <c r="E127" s="4"/>
      <c r="F127" s="4"/>
      <c r="H127" s="8"/>
    </row>
    <row r="128" spans="1:8" ht="12.75">
      <c r="A128" s="5"/>
      <c r="B128" s="3"/>
      <c r="C128" s="4"/>
      <c r="D128" s="7"/>
      <c r="E128" s="4"/>
      <c r="F128" s="4"/>
      <c r="H128" s="8"/>
    </row>
    <row r="129" spans="1:8" ht="12.75">
      <c r="A129" s="2"/>
      <c r="B129" s="3"/>
      <c r="C129" s="4"/>
      <c r="D129" s="7"/>
      <c r="E129" s="4"/>
      <c r="F129" s="4"/>
      <c r="H129" s="8"/>
    </row>
    <row r="130" spans="1:8" ht="12.75">
      <c r="A130" s="2"/>
      <c r="B130" s="3"/>
      <c r="C130" s="4"/>
      <c r="D130" s="7"/>
      <c r="E130" s="4"/>
      <c r="F130" s="4"/>
      <c r="H130" s="8"/>
    </row>
    <row r="131" spans="1:8" ht="12.75">
      <c r="A131" s="5"/>
      <c r="B131" s="4"/>
      <c r="C131" s="4"/>
      <c r="D131" s="7"/>
      <c r="E131" s="4"/>
      <c r="F131" s="4"/>
      <c r="H131" s="8"/>
    </row>
    <row r="132" spans="1:8" ht="12.75">
      <c r="A132" s="4"/>
      <c r="B132" s="4"/>
      <c r="C132" s="4"/>
      <c r="D132" s="7"/>
      <c r="E132" s="4"/>
      <c r="F132" s="4"/>
      <c r="H132" s="8"/>
    </row>
    <row r="133" spans="1:8" ht="12.75">
      <c r="A133" s="16"/>
      <c r="B133" s="3"/>
      <c r="C133" s="4"/>
      <c r="D133" s="7"/>
      <c r="E133" s="4"/>
      <c r="F133" s="4"/>
      <c r="H133" s="8"/>
    </row>
    <row r="134" spans="1:8" ht="12.75">
      <c r="A134" s="16"/>
      <c r="B134" s="3"/>
      <c r="C134" s="4"/>
      <c r="D134" s="7"/>
      <c r="E134" s="4"/>
      <c r="F134" s="4"/>
      <c r="H134" s="8"/>
    </row>
    <row r="135" spans="1:8" ht="12.75">
      <c r="A135" s="16"/>
      <c r="B135" s="3"/>
      <c r="C135" s="4"/>
      <c r="D135" s="7"/>
      <c r="E135" s="4"/>
      <c r="F135" s="4"/>
      <c r="H135" s="8"/>
    </row>
    <row r="136" spans="1:8" ht="12.75">
      <c r="A136" s="16"/>
      <c r="B136" s="3"/>
      <c r="C136" s="4"/>
      <c r="D136" s="7"/>
      <c r="E136" s="4"/>
      <c r="F136" s="4"/>
      <c r="H136" s="8"/>
    </row>
    <row r="137" spans="1:8" ht="12.75">
      <c r="A137" s="16"/>
      <c r="B137" s="3"/>
      <c r="C137" s="4"/>
      <c r="D137" s="7"/>
      <c r="E137" s="4"/>
      <c r="F137" s="4"/>
      <c r="H137" s="8"/>
    </row>
    <row r="138" spans="1:8" ht="12.75">
      <c r="A138" s="16"/>
      <c r="B138" s="3"/>
      <c r="C138" s="4"/>
      <c r="D138" s="7"/>
      <c r="E138" s="4"/>
      <c r="F138" s="4"/>
      <c r="H138" s="8"/>
    </row>
    <row r="139" spans="1:8" ht="12.75">
      <c r="A139" s="16"/>
      <c r="B139" s="3"/>
      <c r="C139" s="4"/>
      <c r="D139" s="7"/>
      <c r="E139" s="4"/>
      <c r="F139" s="4"/>
      <c r="H139" s="8"/>
    </row>
    <row r="140" spans="1:8" ht="12.75">
      <c r="A140" s="16"/>
      <c r="B140" s="3"/>
      <c r="C140" s="4"/>
      <c r="D140" s="7"/>
      <c r="E140" s="4"/>
      <c r="F140" s="4"/>
      <c r="H140" s="8"/>
    </row>
    <row r="141" spans="1:8" ht="12.75">
      <c r="A141" s="16"/>
      <c r="B141" s="3"/>
      <c r="C141" s="4"/>
      <c r="D141" s="7"/>
      <c r="E141" s="4"/>
      <c r="F141" s="4"/>
      <c r="H141" s="8"/>
    </row>
    <row r="142" spans="1:8" ht="12.75">
      <c r="A142" s="16"/>
      <c r="B142" s="3"/>
      <c r="C142" s="4"/>
      <c r="D142" s="7"/>
      <c r="E142" s="4"/>
      <c r="F142" s="4"/>
      <c r="H142" s="8"/>
    </row>
    <row r="143" spans="1:8" ht="12.75">
      <c r="A143" s="16"/>
      <c r="B143" s="3"/>
      <c r="C143" s="4"/>
      <c r="D143" s="7"/>
      <c r="E143" s="4"/>
      <c r="F143" s="4"/>
      <c r="H143" s="8"/>
    </row>
    <row r="144" spans="1:8" ht="12.75">
      <c r="A144" s="16"/>
      <c r="B144" s="3"/>
      <c r="C144" s="4"/>
      <c r="D144" s="7"/>
      <c r="E144" s="4"/>
      <c r="F144" s="4"/>
      <c r="H144" s="8"/>
    </row>
    <row r="145" spans="1:8" ht="12.75">
      <c r="A145" s="16"/>
      <c r="B145" s="3"/>
      <c r="C145" s="4"/>
      <c r="D145" s="7"/>
      <c r="E145" s="4"/>
      <c r="F145" s="4"/>
      <c r="H145" s="8"/>
    </row>
    <row r="146" spans="1:8" ht="12.75">
      <c r="A146" s="16"/>
      <c r="B146" s="3"/>
      <c r="C146" s="4"/>
      <c r="D146" s="7"/>
      <c r="E146" s="4"/>
      <c r="F146" s="4"/>
      <c r="H146" s="8"/>
    </row>
    <row r="147" spans="1:8" ht="12.75">
      <c r="A147" s="16"/>
      <c r="B147" s="3"/>
      <c r="C147" s="4"/>
      <c r="D147" s="7"/>
      <c r="E147" s="4"/>
      <c r="F147" s="4"/>
      <c r="H147" s="8"/>
    </row>
    <row r="148" spans="1:8" ht="12.75">
      <c r="A148" s="16"/>
      <c r="B148" s="3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1:8" ht="12.75">
      <c r="A942" s="4"/>
      <c r="B942" s="4"/>
      <c r="C942" s="4"/>
      <c r="D942" s="7"/>
      <c r="E942" s="4"/>
      <c r="F942" s="4"/>
      <c r="H942" s="8"/>
    </row>
    <row r="943" spans="1:8" ht="12.75">
      <c r="A943" s="4"/>
      <c r="B943" s="4"/>
      <c r="C943" s="4"/>
      <c r="D943" s="7"/>
      <c r="E943" s="4"/>
      <c r="F943" s="4"/>
      <c r="H943" s="8"/>
    </row>
    <row r="944" spans="1:8" ht="12.75">
      <c r="A944" s="4"/>
      <c r="B944" s="4"/>
      <c r="C944" s="4"/>
      <c r="D944" s="7"/>
      <c r="E944" s="4"/>
      <c r="F944" s="4"/>
      <c r="H944" s="8"/>
    </row>
    <row r="945" spans="1:8" ht="12.75">
      <c r="A945" s="4"/>
      <c r="B945" s="4"/>
      <c r="C945" s="4"/>
      <c r="D945" s="7"/>
      <c r="E945" s="4"/>
      <c r="F945" s="4"/>
      <c r="H945" s="8"/>
    </row>
    <row r="946" spans="1:8" ht="12.75">
      <c r="A946" s="4"/>
      <c r="B946" s="4"/>
      <c r="C946" s="4"/>
      <c r="D946" s="7"/>
      <c r="E946" s="4"/>
      <c r="F946" s="4"/>
      <c r="H946" s="8"/>
    </row>
    <row r="947" spans="1:8" ht="12.75">
      <c r="A947" s="4"/>
      <c r="B947" s="4"/>
      <c r="C947" s="4"/>
      <c r="D947" s="7"/>
      <c r="E947" s="4"/>
      <c r="F947" s="4"/>
      <c r="H947" s="8"/>
    </row>
    <row r="948" spans="1:8" ht="12.75">
      <c r="A948" s="4"/>
      <c r="B948" s="4"/>
      <c r="C948" s="4"/>
      <c r="D948" s="7"/>
      <c r="E948" s="4"/>
      <c r="F948" s="4"/>
      <c r="H948" s="8"/>
    </row>
    <row r="949" spans="1:8" ht="12.75">
      <c r="A949" s="4"/>
      <c r="B949" s="4"/>
      <c r="C949" s="4"/>
      <c r="D949" s="7"/>
      <c r="E949" s="4"/>
      <c r="F949" s="4"/>
      <c r="H949" s="8"/>
    </row>
    <row r="950" spans="1:8" ht="12.75">
      <c r="A950" s="4"/>
      <c r="B950" s="4"/>
      <c r="C950" s="4"/>
      <c r="D950" s="7"/>
      <c r="E950" s="4"/>
      <c r="F950" s="4"/>
      <c r="H950" s="8"/>
    </row>
    <row r="951" spans="1:8" ht="12.75">
      <c r="A951" s="4"/>
      <c r="B951" s="4"/>
      <c r="C951" s="4"/>
      <c r="D951" s="7"/>
      <c r="E951" s="4"/>
      <c r="F951" s="4"/>
      <c r="H951" s="8"/>
    </row>
    <row r="952" spans="1:8" ht="12.75">
      <c r="A952" s="4"/>
      <c r="B952" s="4"/>
      <c r="C952" s="4"/>
      <c r="D952" s="7"/>
      <c r="E952" s="4"/>
      <c r="F952" s="4"/>
      <c r="H952" s="8"/>
    </row>
    <row r="953" spans="1:8" ht="12.75">
      <c r="A953" s="4"/>
      <c r="B953" s="4"/>
      <c r="C953" s="4"/>
      <c r="D953" s="7"/>
      <c r="E953" s="4"/>
      <c r="F953" s="4"/>
      <c r="H953" s="8"/>
    </row>
    <row r="954" spans="1:8" ht="12.75">
      <c r="A954" s="4"/>
      <c r="B954" s="4"/>
      <c r="C954" s="4"/>
      <c r="D954" s="7"/>
      <c r="E954" s="4"/>
      <c r="F954" s="4"/>
      <c r="H954" s="8"/>
    </row>
  </sheetData>
  <hyperlinks>
    <hyperlink ref="A109" r:id="rId1" display="http://forum.sibmama.ru/viewtopic.php?t=550650&amp;start=1110"/>
    <hyperlink ref="A110" r:id="rId2" display="http://forum.sibmama.ru/viewtopic.php?t=550650&amp;start=1110"/>
    <hyperlink ref="A112" r:id="rId3" display="http://forum.sibmama.ru/viewtopic.php?t=550650&amp;start=1110"/>
    <hyperlink ref="A118" r:id="rId4" display="http://forum.sibmama.ru/viewtopic.php?t=550650&amp;start=1170"/>
    <hyperlink ref="A119" r:id="rId5" display="http://forum.sibmama.ru/viewtopic.php?t=550650&amp;start=1170"/>
  </hyperlinks>
  <printOptions/>
  <pageMargins left="0.75" right="0.75" top="1" bottom="1" header="0.5" footer="0.5"/>
  <pageSetup horizontalDpi="600" verticalDpi="6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2012-04-18T09:07:40Z</cp:lastPrinted>
  <dcterms:created xsi:type="dcterms:W3CDTF">1996-10-08T23:32:33Z</dcterms:created>
  <dcterms:modified xsi:type="dcterms:W3CDTF">2012-04-21T12:17:25Z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