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<sst xmlns="http://schemas.openxmlformats.org/spreadsheetml/2006/main" count="159" uniqueCount="79">
  <si>
    <t>Бриджи Бд-52/2</t>
  </si>
  <si>
    <t>черный</t>
  </si>
  <si>
    <t>Туника Т-129</t>
  </si>
  <si>
    <t>на заменуу Платье П-29 бирюза, размер 134</t>
  </si>
  <si>
    <t>meze</t>
  </si>
  <si>
    <t>Юбка Ю-05</t>
  </si>
  <si>
    <t xml:space="preserve">белый </t>
  </si>
  <si>
    <t>Цвет</t>
  </si>
  <si>
    <t>ОРГ</t>
  </si>
  <si>
    <t>НГГ</t>
  </si>
  <si>
    <t>Бирюзовый</t>
  </si>
  <si>
    <t>Lenchishka</t>
  </si>
  <si>
    <t>Марусель</t>
  </si>
  <si>
    <t>Блузка Бл-78</t>
  </si>
  <si>
    <t>Блузка Бл-79</t>
  </si>
  <si>
    <t>Оплачено</t>
  </si>
  <si>
    <t>Салатовый + розовый</t>
  </si>
  <si>
    <t>Бибигуль</t>
  </si>
  <si>
    <t>Розовый</t>
  </si>
  <si>
    <t>Водолазка В-10</t>
  </si>
  <si>
    <t>Водолазка В-12</t>
  </si>
  <si>
    <t>Сузуночка</t>
  </si>
  <si>
    <t>Жилет Ж-13</t>
  </si>
  <si>
    <t>Синяя полоска</t>
  </si>
  <si>
    <t>бирюзовый</t>
  </si>
  <si>
    <t>Платье П-30</t>
  </si>
  <si>
    <t>Vassansk</t>
  </si>
  <si>
    <t>Цветочный рисунок</t>
  </si>
  <si>
    <t>Ник</t>
  </si>
  <si>
    <t>розовая</t>
  </si>
  <si>
    <t>розовый</t>
  </si>
  <si>
    <t>Платье П-35</t>
  </si>
  <si>
    <t>Цена без ОРГ</t>
  </si>
  <si>
    <t>Размер</t>
  </si>
  <si>
    <t>Комплект К-08</t>
  </si>
  <si>
    <t>кремовая/ замена белая</t>
  </si>
  <si>
    <t>Светло-серый</t>
  </si>
  <si>
    <t>Блузка Бл-89</t>
  </si>
  <si>
    <t>Транспортные</t>
  </si>
  <si>
    <t>Итого</t>
  </si>
  <si>
    <t>Наличие</t>
  </si>
  <si>
    <t>Ольга Судакова</t>
  </si>
  <si>
    <t>Комплект К-71</t>
  </si>
  <si>
    <t>Блузка Бл-84</t>
  </si>
  <si>
    <t>Блузка Бл-119</t>
  </si>
  <si>
    <t>Платье П-67</t>
  </si>
  <si>
    <t>сиреневый</t>
  </si>
  <si>
    <t>Блузка Бл-52</t>
  </si>
  <si>
    <t>серый</t>
  </si>
  <si>
    <t>кремовый</t>
  </si>
  <si>
    <t>Сарафан С-17</t>
  </si>
  <si>
    <t>Номер п/п</t>
  </si>
  <si>
    <t>Кремль</t>
  </si>
  <si>
    <t>Рисунок синий</t>
  </si>
  <si>
    <t>Заказ</t>
  </si>
  <si>
    <t>Платье П-28</t>
  </si>
  <si>
    <t>Платье П-29</t>
  </si>
  <si>
    <t>Белый</t>
  </si>
  <si>
    <t>Серый меланж</t>
  </si>
  <si>
    <t>Rina1</t>
  </si>
  <si>
    <t>бирюзовое</t>
  </si>
  <si>
    <t xml:space="preserve">Водолазка В -13 </t>
  </si>
  <si>
    <t>Красная полоска</t>
  </si>
  <si>
    <t>Сиреневый</t>
  </si>
  <si>
    <t>Блузка Бл-96</t>
  </si>
  <si>
    <t>белый</t>
  </si>
  <si>
    <t>Топ-майка Тп-112</t>
  </si>
  <si>
    <t>Платье П-115</t>
  </si>
  <si>
    <t>Топ Тп-111</t>
  </si>
  <si>
    <t>Блузка Бл-01</t>
  </si>
  <si>
    <t>любой</t>
  </si>
  <si>
    <t>Бриджи Бд-52</t>
  </si>
  <si>
    <t xml:space="preserve">на замену Платье П-31(розовое) или Платье П-68 (Фуксия) </t>
  </si>
  <si>
    <t>на заменуБирюзовый</t>
  </si>
  <si>
    <t>Платье П-55</t>
  </si>
  <si>
    <t>Долг (+Я должна/-Вы должны)</t>
  </si>
  <si>
    <t xml:space="preserve">в счете Бриджи - Бд.52/1 </t>
  </si>
  <si>
    <t>нет</t>
  </si>
  <si>
    <t>размеры в счете не указаны, поэтому точно не знаю каких 2-х шт. из 4-х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</si>
</sst>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3" fontId="0" fillId="35" borderId="10" xfId="0" applyNumberFormat="1" applyFont="1" applyFill="1" applyBorder="1" applyAlignment="1">
      <alignment wrapText="1"/>
    </xf>
    <xf numFmtId="3" fontId="1" fillId="35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1" fillId="35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38" borderId="10" xfId="0" applyNumberFormat="1" applyFont="1" applyFill="1" applyBorder="1" applyAlignment="1">
      <alignment wrapText="1"/>
    </xf>
    <xf numFmtId="1" fontId="1" fillId="35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FF00"/>
      <rgbColor rgb="00E6B8A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M20" sqref="M20"/>
    </sheetView>
  </sheetViews>
  <sheetFormatPr defaultColWidth="17.140625" defaultRowHeight="12.75" customHeight="1"/>
  <cols>
    <col min="1" max="1" width="10.7109375" style="0" customWidth="1"/>
    <col min="2" max="3" width="17.140625" style="0" customWidth="1"/>
    <col min="4" max="4" width="8.00390625" style="0" customWidth="1"/>
    <col min="5" max="5" width="17.140625" style="0" customWidth="1"/>
    <col min="6" max="6" width="14.421875" style="0" customWidth="1"/>
    <col min="7" max="7" width="10.8515625" style="0" customWidth="1"/>
    <col min="8" max="8" width="14.8515625" style="0" customWidth="1"/>
    <col min="9" max="9" width="6.8515625" style="0" customWidth="1"/>
    <col min="10" max="10" width="10.57421875" style="0" customWidth="1"/>
    <col min="11" max="11" width="17.140625" style="0" customWidth="1"/>
    <col min="12" max="12" width="31.57421875" style="0" customWidth="1"/>
    <col min="13" max="20" width="17.140625" style="0" customWidth="1"/>
  </cols>
  <sheetData>
    <row r="1" spans="1:13" ht="25.5">
      <c r="A1" s="1" t="s">
        <v>51</v>
      </c>
      <c r="B1" s="1" t="s">
        <v>28</v>
      </c>
      <c r="C1" s="1" t="s">
        <v>54</v>
      </c>
      <c r="D1" s="1" t="s">
        <v>33</v>
      </c>
      <c r="E1" s="1" t="s">
        <v>7</v>
      </c>
      <c r="F1" s="1" t="s">
        <v>32</v>
      </c>
      <c r="G1" s="1" t="s">
        <v>8</v>
      </c>
      <c r="H1" s="1" t="s">
        <v>38</v>
      </c>
      <c r="I1" s="1" t="s">
        <v>39</v>
      </c>
      <c r="J1" s="1" t="s">
        <v>15</v>
      </c>
      <c r="K1" s="1" t="s">
        <v>75</v>
      </c>
      <c r="L1" s="1" t="s">
        <v>40</v>
      </c>
      <c r="M1" s="2"/>
    </row>
    <row r="2" spans="1:13" ht="12.75">
      <c r="A2" s="3"/>
      <c r="B2" s="4" t="s">
        <v>17</v>
      </c>
      <c r="C2" s="20" t="s">
        <v>66</v>
      </c>
      <c r="D2" s="3">
        <v>128</v>
      </c>
      <c r="E2" s="3" t="s">
        <v>62</v>
      </c>
      <c r="F2" s="3">
        <v>250</v>
      </c>
      <c r="G2" s="3">
        <f>F2*(12/100)</f>
        <v>30</v>
      </c>
      <c r="H2" s="3"/>
      <c r="I2" s="3">
        <f>(F2+G2)+H2</f>
        <v>280</v>
      </c>
      <c r="J2" s="3"/>
      <c r="K2" s="3"/>
      <c r="L2" s="3"/>
      <c r="M2" s="2"/>
    </row>
    <row r="3" spans="1:13" ht="12.75">
      <c r="A3" s="3"/>
      <c r="B3" s="4" t="s">
        <v>17</v>
      </c>
      <c r="C3" s="20" t="s">
        <v>68</v>
      </c>
      <c r="D3" s="3">
        <v>128</v>
      </c>
      <c r="E3" s="3" t="s">
        <v>23</v>
      </c>
      <c r="F3" s="3">
        <v>280</v>
      </c>
      <c r="G3" s="3">
        <f>F3*(12/100)</f>
        <v>33.6</v>
      </c>
      <c r="H3" s="3"/>
      <c r="I3" s="3">
        <f>(F3+G3)+H3</f>
        <v>313.6</v>
      </c>
      <c r="J3" s="3"/>
      <c r="K3" s="3"/>
      <c r="L3" s="3"/>
      <c r="M3" s="2"/>
    </row>
    <row r="4" spans="1:13" ht="12.75">
      <c r="A4" s="3"/>
      <c r="B4" s="4" t="s">
        <v>17</v>
      </c>
      <c r="C4" s="20" t="s">
        <v>67</v>
      </c>
      <c r="D4" s="3">
        <v>128</v>
      </c>
      <c r="E4" s="3" t="s">
        <v>53</v>
      </c>
      <c r="F4" s="3">
        <v>570</v>
      </c>
      <c r="G4" s="3">
        <f>F4*(12/100)</f>
        <v>68.39999999999999</v>
      </c>
      <c r="H4" s="3"/>
      <c r="I4" s="3">
        <f>(F4+G4)+H4</f>
        <v>638.4</v>
      </c>
      <c r="J4" s="3"/>
      <c r="K4" s="3"/>
      <c r="L4" s="3"/>
      <c r="M4" s="2"/>
    </row>
    <row r="5" spans="1:13" ht="12.75">
      <c r="A5" s="5"/>
      <c r="B5" s="6"/>
      <c r="C5" s="5"/>
      <c r="D5" s="5"/>
      <c r="E5" s="5"/>
      <c r="F5" s="5"/>
      <c r="G5" s="5"/>
      <c r="H5" s="5"/>
      <c r="I5" s="6">
        <f>(I2+I3)+I4</f>
        <v>1232</v>
      </c>
      <c r="J5" s="6">
        <v>1232</v>
      </c>
      <c r="K5" s="6">
        <f>J5-I5</f>
        <v>0</v>
      </c>
      <c r="L5" s="5"/>
      <c r="M5" s="2"/>
    </row>
    <row r="6" spans="1:13" ht="25.5">
      <c r="A6" s="3"/>
      <c r="B6" s="4" t="s">
        <v>9</v>
      </c>
      <c r="C6" s="20" t="s">
        <v>19</v>
      </c>
      <c r="D6" s="3">
        <v>134</v>
      </c>
      <c r="E6" s="3" t="s">
        <v>35</v>
      </c>
      <c r="F6" s="3">
        <v>330</v>
      </c>
      <c r="G6" s="3">
        <f aca="true" t="shared" si="0" ref="G6:G13">F6*(10/100)</f>
        <v>33</v>
      </c>
      <c r="H6" s="3"/>
      <c r="I6" s="3">
        <f aca="true" t="shared" si="1" ref="I6:I13">(F6+G6)+H6</f>
        <v>363</v>
      </c>
      <c r="J6" s="3"/>
      <c r="K6" s="3"/>
      <c r="L6" s="3"/>
      <c r="M6" s="2"/>
    </row>
    <row r="7" spans="1:13" ht="12.75">
      <c r="A7" s="3"/>
      <c r="B7" s="4" t="s">
        <v>9</v>
      </c>
      <c r="C7" s="20" t="s">
        <v>20</v>
      </c>
      <c r="D7" s="3">
        <v>134</v>
      </c>
      <c r="E7" s="3" t="s">
        <v>6</v>
      </c>
      <c r="F7" s="3">
        <v>300</v>
      </c>
      <c r="G7" s="3">
        <f t="shared" si="0"/>
        <v>30</v>
      </c>
      <c r="H7" s="3"/>
      <c r="I7" s="3">
        <f t="shared" si="1"/>
        <v>330</v>
      </c>
      <c r="J7" s="3"/>
      <c r="K7" s="3"/>
      <c r="L7" s="3"/>
      <c r="M7" s="2"/>
    </row>
    <row r="8" spans="1:13" ht="12.75">
      <c r="A8" s="3"/>
      <c r="B8" s="4" t="s">
        <v>9</v>
      </c>
      <c r="C8" s="20" t="s">
        <v>44</v>
      </c>
      <c r="D8" s="3">
        <v>134</v>
      </c>
      <c r="E8" s="3" t="s">
        <v>29</v>
      </c>
      <c r="F8" s="3">
        <v>580</v>
      </c>
      <c r="G8" s="3">
        <f t="shared" si="0"/>
        <v>58</v>
      </c>
      <c r="H8" s="3"/>
      <c r="I8" s="3">
        <f t="shared" si="1"/>
        <v>638</v>
      </c>
      <c r="J8" s="3"/>
      <c r="K8" s="3"/>
      <c r="L8" s="3"/>
      <c r="M8" s="2"/>
    </row>
    <row r="9" spans="1:13" ht="12.75">
      <c r="A9" s="3"/>
      <c r="B9" s="4" t="s">
        <v>9</v>
      </c>
      <c r="C9" s="20" t="s">
        <v>14</v>
      </c>
      <c r="D9" s="3">
        <v>134</v>
      </c>
      <c r="E9" s="3" t="s">
        <v>6</v>
      </c>
      <c r="F9" s="3">
        <v>450</v>
      </c>
      <c r="G9" s="3">
        <f t="shared" si="0"/>
        <v>45</v>
      </c>
      <c r="H9" s="3"/>
      <c r="I9" s="3">
        <f t="shared" si="1"/>
        <v>495</v>
      </c>
      <c r="J9" s="3"/>
      <c r="K9" s="3"/>
      <c r="L9" s="3"/>
      <c r="M9" s="2"/>
    </row>
    <row r="10" spans="1:13" ht="12.75">
      <c r="A10" s="3"/>
      <c r="B10" s="4" t="s">
        <v>9</v>
      </c>
      <c r="C10" s="20" t="s">
        <v>44</v>
      </c>
      <c r="D10" s="3">
        <v>134</v>
      </c>
      <c r="E10" s="3" t="s">
        <v>6</v>
      </c>
      <c r="F10" s="3">
        <v>580</v>
      </c>
      <c r="G10" s="3">
        <f t="shared" si="0"/>
        <v>58</v>
      </c>
      <c r="H10" s="3"/>
      <c r="I10" s="3">
        <f t="shared" si="1"/>
        <v>638</v>
      </c>
      <c r="J10" s="3"/>
      <c r="K10" s="3"/>
      <c r="L10" s="3"/>
      <c r="M10" s="2"/>
    </row>
    <row r="11" spans="1:13" ht="12.75">
      <c r="A11" s="3"/>
      <c r="B11" s="4" t="s">
        <v>9</v>
      </c>
      <c r="C11" s="20" t="s">
        <v>14</v>
      </c>
      <c r="D11" s="3">
        <v>134</v>
      </c>
      <c r="E11" s="3" t="s">
        <v>6</v>
      </c>
      <c r="F11" s="3">
        <v>450</v>
      </c>
      <c r="G11" s="3">
        <f t="shared" si="0"/>
        <v>45</v>
      </c>
      <c r="H11" s="3"/>
      <c r="I11" s="3">
        <f t="shared" si="1"/>
        <v>495</v>
      </c>
      <c r="J11" s="3"/>
      <c r="K11" s="3"/>
      <c r="L11" s="3"/>
      <c r="M11" s="2"/>
    </row>
    <row r="12" spans="1:13" ht="12.75">
      <c r="A12" s="3"/>
      <c r="B12" s="4" t="s">
        <v>9</v>
      </c>
      <c r="C12" s="20" t="s">
        <v>64</v>
      </c>
      <c r="D12" s="3">
        <v>140</v>
      </c>
      <c r="E12" s="3" t="s">
        <v>6</v>
      </c>
      <c r="F12" s="3">
        <v>480</v>
      </c>
      <c r="G12" s="3">
        <f t="shared" si="0"/>
        <v>48</v>
      </c>
      <c r="H12" s="3"/>
      <c r="I12" s="3">
        <f t="shared" si="1"/>
        <v>528</v>
      </c>
      <c r="J12" s="3"/>
      <c r="K12" s="3"/>
      <c r="L12" s="3"/>
      <c r="M12" s="2"/>
    </row>
    <row r="13" spans="1:13" ht="12.75">
      <c r="A13" s="3"/>
      <c r="B13" s="4" t="s">
        <v>9</v>
      </c>
      <c r="C13" s="20" t="s">
        <v>44</v>
      </c>
      <c r="D13" s="3">
        <v>140</v>
      </c>
      <c r="E13" s="3" t="s">
        <v>6</v>
      </c>
      <c r="F13" s="3">
        <v>580</v>
      </c>
      <c r="G13" s="3">
        <f t="shared" si="0"/>
        <v>58</v>
      </c>
      <c r="H13" s="3"/>
      <c r="I13" s="3">
        <f t="shared" si="1"/>
        <v>638</v>
      </c>
      <c r="J13" s="3"/>
      <c r="K13" s="3"/>
      <c r="L13" s="3"/>
      <c r="M13" s="2"/>
    </row>
    <row r="14" spans="1:20" ht="12.75">
      <c r="A14" s="7"/>
      <c r="B14" s="8"/>
      <c r="C14" s="7"/>
      <c r="D14" s="7"/>
      <c r="E14" s="7"/>
      <c r="F14" s="7"/>
      <c r="G14" s="7"/>
      <c r="H14" s="7"/>
      <c r="I14" s="8">
        <f>SUM(I6:I13)</f>
        <v>4125</v>
      </c>
      <c r="J14" s="8"/>
      <c r="K14" s="8">
        <f>J14-I14</f>
        <v>-4125</v>
      </c>
      <c r="L14" s="7"/>
      <c r="M14" s="9"/>
      <c r="N14" s="10"/>
      <c r="O14" s="10"/>
      <c r="P14" s="10"/>
      <c r="Q14" s="10"/>
      <c r="R14" s="10"/>
      <c r="S14" s="10"/>
      <c r="T14" s="10"/>
    </row>
    <row r="15" spans="1:13" ht="12.75">
      <c r="A15" s="3"/>
      <c r="B15" s="4" t="s">
        <v>26</v>
      </c>
      <c r="C15" s="20" t="s">
        <v>5</v>
      </c>
      <c r="D15" s="3">
        <v>146</v>
      </c>
      <c r="E15" s="3" t="s">
        <v>46</v>
      </c>
      <c r="F15" s="3">
        <v>250</v>
      </c>
      <c r="G15" s="3">
        <f aca="true" t="shared" si="2" ref="G15:G20">F15*(10/100)</f>
        <v>25</v>
      </c>
      <c r="H15" s="3"/>
      <c r="I15" s="3">
        <f aca="true" t="shared" si="3" ref="I15:I20">(F15+G15)+H15</f>
        <v>275</v>
      </c>
      <c r="J15" s="3"/>
      <c r="K15" s="3"/>
      <c r="L15" s="3"/>
      <c r="M15" s="2"/>
    </row>
    <row r="16" spans="1:13" ht="12.75">
      <c r="A16" s="3"/>
      <c r="B16" s="4" t="s">
        <v>26</v>
      </c>
      <c r="C16" s="17" t="s">
        <v>5</v>
      </c>
      <c r="D16" s="3">
        <v>146</v>
      </c>
      <c r="E16" s="3" t="s">
        <v>46</v>
      </c>
      <c r="F16" s="3">
        <v>0</v>
      </c>
      <c r="G16" s="3">
        <v>0</v>
      </c>
      <c r="H16" s="3"/>
      <c r="I16" s="3">
        <f t="shared" si="3"/>
        <v>0</v>
      </c>
      <c r="J16" s="3"/>
      <c r="K16" s="3"/>
      <c r="L16" s="19" t="s">
        <v>77</v>
      </c>
      <c r="M16" s="2"/>
    </row>
    <row r="17" spans="1:13" ht="12.75">
      <c r="A17" s="3"/>
      <c r="B17" s="4" t="s">
        <v>26</v>
      </c>
      <c r="C17" s="20" t="s">
        <v>61</v>
      </c>
      <c r="D17" s="3">
        <v>158</v>
      </c>
      <c r="E17" s="3" t="s">
        <v>49</v>
      </c>
      <c r="F17" s="3">
        <v>330</v>
      </c>
      <c r="G17" s="3">
        <f t="shared" si="2"/>
        <v>33</v>
      </c>
      <c r="H17" s="3"/>
      <c r="I17" s="3">
        <f t="shared" si="3"/>
        <v>363</v>
      </c>
      <c r="J17" s="3"/>
      <c r="K17" s="3"/>
      <c r="L17" s="3"/>
      <c r="M17" s="2"/>
    </row>
    <row r="18" spans="1:13" ht="12.75">
      <c r="A18" s="3"/>
      <c r="B18" s="4" t="s">
        <v>26</v>
      </c>
      <c r="C18" s="20" t="s">
        <v>61</v>
      </c>
      <c r="D18" s="3">
        <v>158</v>
      </c>
      <c r="E18" s="3" t="s">
        <v>30</v>
      </c>
      <c r="F18" s="3">
        <v>330</v>
      </c>
      <c r="G18" s="3">
        <f t="shared" si="2"/>
        <v>33</v>
      </c>
      <c r="H18" s="3"/>
      <c r="I18" s="3">
        <f t="shared" si="3"/>
        <v>363</v>
      </c>
      <c r="J18" s="3"/>
      <c r="K18" s="3"/>
      <c r="L18" s="3"/>
      <c r="M18" s="2"/>
    </row>
    <row r="19" spans="1:13" ht="38.25">
      <c r="A19" s="3"/>
      <c r="B19" s="4" t="s">
        <v>26</v>
      </c>
      <c r="C19" s="17" t="s">
        <v>61</v>
      </c>
      <c r="D19" s="3">
        <v>164</v>
      </c>
      <c r="E19" s="3" t="s">
        <v>49</v>
      </c>
      <c r="F19" s="3">
        <v>0</v>
      </c>
      <c r="G19" s="3">
        <f t="shared" si="2"/>
        <v>0</v>
      </c>
      <c r="H19" s="3"/>
      <c r="I19" s="3">
        <f t="shared" si="3"/>
        <v>0</v>
      </c>
      <c r="J19" s="3"/>
      <c r="K19" s="3"/>
      <c r="L19" s="19" t="s">
        <v>78</v>
      </c>
      <c r="M19" s="2"/>
    </row>
    <row r="20" spans="1:13" ht="38.25">
      <c r="A20" s="3"/>
      <c r="B20" s="4" t="s">
        <v>26</v>
      </c>
      <c r="C20" s="17" t="s">
        <v>61</v>
      </c>
      <c r="D20" s="3">
        <v>164</v>
      </c>
      <c r="E20" s="3" t="s">
        <v>30</v>
      </c>
      <c r="F20" s="3">
        <v>0</v>
      </c>
      <c r="G20" s="3">
        <f t="shared" si="2"/>
        <v>0</v>
      </c>
      <c r="H20" s="3"/>
      <c r="I20" s="3">
        <f t="shared" si="3"/>
        <v>0</v>
      </c>
      <c r="J20" s="3"/>
      <c r="K20" s="3"/>
      <c r="L20" s="19" t="s">
        <v>78</v>
      </c>
      <c r="M20" s="2"/>
    </row>
    <row r="21" spans="1:20" ht="12.75">
      <c r="A21" s="7"/>
      <c r="B21" s="8"/>
      <c r="C21" s="7"/>
      <c r="D21" s="7"/>
      <c r="E21" s="7"/>
      <c r="F21" s="7"/>
      <c r="G21" s="7"/>
      <c r="H21" s="7"/>
      <c r="I21" s="8">
        <f>SUM(I15:I20)</f>
        <v>1001</v>
      </c>
      <c r="J21" s="8"/>
      <c r="K21" s="8">
        <f>J21-I21</f>
        <v>-1001</v>
      </c>
      <c r="L21" s="7"/>
      <c r="M21" s="9"/>
      <c r="N21" s="10"/>
      <c r="O21" s="10"/>
      <c r="P21" s="10"/>
      <c r="Q21" s="10"/>
      <c r="R21" s="10"/>
      <c r="S21" s="10"/>
      <c r="T21" s="10"/>
    </row>
    <row r="22" spans="1:13" ht="25.5">
      <c r="A22" s="3"/>
      <c r="B22" s="4" t="s">
        <v>59</v>
      </c>
      <c r="C22" s="20" t="s">
        <v>45</v>
      </c>
      <c r="D22" s="3">
        <v>134</v>
      </c>
      <c r="E22" s="3" t="s">
        <v>16</v>
      </c>
      <c r="F22" s="3">
        <v>800</v>
      </c>
      <c r="G22" s="3">
        <f>F22*(12/100)</f>
        <v>96</v>
      </c>
      <c r="H22" s="3"/>
      <c r="I22" s="3">
        <f>(F22+G22)+H22</f>
        <v>896</v>
      </c>
      <c r="J22" s="3"/>
      <c r="K22" s="3"/>
      <c r="L22" s="3" t="s">
        <v>72</v>
      </c>
      <c r="M22" s="2"/>
    </row>
    <row r="23" spans="1:13" ht="12.75">
      <c r="A23" s="3"/>
      <c r="B23" s="4" t="s">
        <v>59</v>
      </c>
      <c r="C23" s="17" t="s">
        <v>37</v>
      </c>
      <c r="D23" s="3">
        <v>134</v>
      </c>
      <c r="E23" s="3" t="s">
        <v>6</v>
      </c>
      <c r="F23" s="3">
        <v>0</v>
      </c>
      <c r="G23" s="3">
        <f>F23*(12/100)</f>
        <v>0</v>
      </c>
      <c r="H23" s="3"/>
      <c r="I23" s="3">
        <f>(F23+G23)+H23</f>
        <v>0</v>
      </c>
      <c r="J23" s="3"/>
      <c r="K23" s="3"/>
      <c r="L23" s="19" t="s">
        <v>77</v>
      </c>
      <c r="M23" s="2"/>
    </row>
    <row r="24" spans="1:13" ht="12.75">
      <c r="A24" s="3"/>
      <c r="B24" s="4" t="s">
        <v>59</v>
      </c>
      <c r="C24" s="17" t="s">
        <v>37</v>
      </c>
      <c r="D24" s="3">
        <v>140</v>
      </c>
      <c r="E24" s="3" t="s">
        <v>6</v>
      </c>
      <c r="F24" s="3">
        <v>0</v>
      </c>
      <c r="G24" s="3">
        <f>F24*(12/100)</f>
        <v>0</v>
      </c>
      <c r="H24" s="3"/>
      <c r="I24" s="3">
        <f>(F24+G24)+H24</f>
        <v>0</v>
      </c>
      <c r="J24" s="3"/>
      <c r="K24" s="3"/>
      <c r="L24" s="19" t="s">
        <v>77</v>
      </c>
      <c r="M24" s="2"/>
    </row>
    <row r="25" spans="1:13" ht="12.75">
      <c r="A25" s="3"/>
      <c r="B25" s="4" t="s">
        <v>59</v>
      </c>
      <c r="C25" s="20" t="s">
        <v>13</v>
      </c>
      <c r="D25" s="3">
        <v>134</v>
      </c>
      <c r="E25" s="3" t="s">
        <v>6</v>
      </c>
      <c r="F25" s="3">
        <v>250</v>
      </c>
      <c r="G25" s="3">
        <f>F25*(12/100)</f>
        <v>30</v>
      </c>
      <c r="H25" s="3"/>
      <c r="I25" s="3">
        <f>(F25+G25)+H25</f>
        <v>280</v>
      </c>
      <c r="J25" s="3"/>
      <c r="K25" s="3"/>
      <c r="L25" s="3"/>
      <c r="M25" s="2"/>
    </row>
    <row r="26" spans="1:13" ht="12.75">
      <c r="A26" s="3"/>
      <c r="B26" s="4" t="s">
        <v>59</v>
      </c>
      <c r="C26" s="20" t="s">
        <v>69</v>
      </c>
      <c r="D26" s="3">
        <v>128</v>
      </c>
      <c r="E26" s="3" t="s">
        <v>6</v>
      </c>
      <c r="F26" s="3">
        <v>250</v>
      </c>
      <c r="G26" s="3">
        <f>F26*(12/100)</f>
        <v>30</v>
      </c>
      <c r="H26" s="3"/>
      <c r="I26" s="3">
        <f>(F26+G26)+H26</f>
        <v>280</v>
      </c>
      <c r="J26" s="3"/>
      <c r="K26" s="3"/>
      <c r="L26" s="3"/>
      <c r="M26" s="2"/>
    </row>
    <row r="27" spans="1:13" ht="12.75">
      <c r="A27" s="11"/>
      <c r="B27" s="12"/>
      <c r="C27" s="11"/>
      <c r="D27" s="11"/>
      <c r="E27" s="11"/>
      <c r="F27" s="11"/>
      <c r="G27" s="11"/>
      <c r="H27" s="11"/>
      <c r="I27" s="12">
        <f>SUM(I22:I26)</f>
        <v>1456</v>
      </c>
      <c r="J27" s="12"/>
      <c r="K27" s="12">
        <f>J27-I27</f>
        <v>-1456</v>
      </c>
      <c r="L27" s="11"/>
      <c r="M27" s="2"/>
    </row>
    <row r="28" spans="1:13" ht="25.5">
      <c r="A28" s="3"/>
      <c r="B28" s="4" t="s">
        <v>11</v>
      </c>
      <c r="C28" s="20" t="s">
        <v>55</v>
      </c>
      <c r="D28" s="3">
        <v>134</v>
      </c>
      <c r="E28" s="3" t="s">
        <v>10</v>
      </c>
      <c r="F28" s="3">
        <v>500</v>
      </c>
      <c r="G28" s="3">
        <f>F28*(12/100)</f>
        <v>60</v>
      </c>
      <c r="H28" s="3"/>
      <c r="I28" s="3">
        <f>(F28+G28)+H28</f>
        <v>560</v>
      </c>
      <c r="J28" s="3"/>
      <c r="K28" s="3"/>
      <c r="L28" s="3" t="s">
        <v>3</v>
      </c>
      <c r="M28" s="2"/>
    </row>
    <row r="29" spans="1:13" ht="12.75">
      <c r="A29" s="11"/>
      <c r="B29" s="12"/>
      <c r="C29" s="11"/>
      <c r="D29" s="11"/>
      <c r="E29" s="11"/>
      <c r="F29" s="11"/>
      <c r="G29" s="11"/>
      <c r="H29" s="11"/>
      <c r="I29" s="12">
        <f>SUM(I28:I28)</f>
        <v>560</v>
      </c>
      <c r="J29" s="12"/>
      <c r="K29" s="12">
        <f>J29-I29</f>
        <v>-560</v>
      </c>
      <c r="L29" s="11"/>
      <c r="M29" s="2"/>
    </row>
    <row r="30" spans="1:13" ht="12.75">
      <c r="A30" s="3"/>
      <c r="B30" s="4" t="s">
        <v>21</v>
      </c>
      <c r="C30" s="17" t="s">
        <v>74</v>
      </c>
      <c r="D30" s="3">
        <v>128</v>
      </c>
      <c r="E30" s="3" t="s">
        <v>70</v>
      </c>
      <c r="F30" s="3">
        <v>0</v>
      </c>
      <c r="G30" s="3">
        <f>F30*(12/100)</f>
        <v>0</v>
      </c>
      <c r="H30" s="3"/>
      <c r="I30" s="3">
        <f>(F30+G30)+H30</f>
        <v>0</v>
      </c>
      <c r="J30" s="3"/>
      <c r="K30" s="3"/>
      <c r="L30" s="19" t="s">
        <v>77</v>
      </c>
      <c r="M30" s="2"/>
    </row>
    <row r="31" spans="1:13" ht="25.5">
      <c r="A31" s="3"/>
      <c r="B31" s="4" t="s">
        <v>21</v>
      </c>
      <c r="C31" s="17" t="s">
        <v>42</v>
      </c>
      <c r="D31" s="3">
        <v>134</v>
      </c>
      <c r="E31" s="3" t="s">
        <v>16</v>
      </c>
      <c r="F31" s="3">
        <v>0</v>
      </c>
      <c r="G31" s="3">
        <f>F31*(12/100)</f>
        <v>0</v>
      </c>
      <c r="H31" s="3"/>
      <c r="I31" s="3">
        <f>(F31+G31)+H31</f>
        <v>0</v>
      </c>
      <c r="J31" s="3"/>
      <c r="K31" s="3"/>
      <c r="L31" s="19" t="s">
        <v>77</v>
      </c>
      <c r="M31" s="2"/>
    </row>
    <row r="32" spans="1:13" ht="12.75">
      <c r="A32" s="11"/>
      <c r="B32" s="12"/>
      <c r="C32" s="11"/>
      <c r="D32" s="11"/>
      <c r="E32" s="11"/>
      <c r="F32" s="11"/>
      <c r="G32" s="11"/>
      <c r="H32" s="11"/>
      <c r="I32" s="12">
        <f>SUM(I30:I31)</f>
        <v>0</v>
      </c>
      <c r="J32" s="12"/>
      <c r="K32" s="12">
        <f>J32-I32</f>
        <v>0</v>
      </c>
      <c r="L32" s="11"/>
      <c r="M32" s="2"/>
    </row>
    <row r="33" spans="1:13" ht="12.75">
      <c r="A33" s="3"/>
      <c r="B33" s="4" t="s">
        <v>12</v>
      </c>
      <c r="C33" s="20" t="s">
        <v>25</v>
      </c>
      <c r="D33" s="3">
        <v>134</v>
      </c>
      <c r="E33" s="3" t="s">
        <v>63</v>
      </c>
      <c r="F33" s="3">
        <v>600</v>
      </c>
      <c r="G33" s="3">
        <f>F33*(12/100)</f>
        <v>72</v>
      </c>
      <c r="H33" s="3"/>
      <c r="I33" s="3">
        <f>(F33+G33)+H33</f>
        <v>672</v>
      </c>
      <c r="J33" s="3"/>
      <c r="K33" s="3"/>
      <c r="L33" s="3" t="s">
        <v>73</v>
      </c>
      <c r="M33" s="2"/>
    </row>
    <row r="34" spans="1:13" ht="12.75">
      <c r="A34" s="3"/>
      <c r="B34" s="4" t="s">
        <v>12</v>
      </c>
      <c r="C34" s="17" t="s">
        <v>55</v>
      </c>
      <c r="D34" s="3">
        <v>134</v>
      </c>
      <c r="E34" s="3" t="s">
        <v>24</v>
      </c>
      <c r="F34" s="3">
        <v>0</v>
      </c>
      <c r="G34" s="3">
        <f>F34*(12/100)</f>
        <v>0</v>
      </c>
      <c r="H34" s="3"/>
      <c r="I34" s="3">
        <f>(F34+G34)+H34</f>
        <v>0</v>
      </c>
      <c r="J34" s="3"/>
      <c r="K34" s="3"/>
      <c r="L34" s="19" t="s">
        <v>77</v>
      </c>
      <c r="M34" s="2"/>
    </row>
    <row r="35" spans="1:13" ht="12.75">
      <c r="A35" s="11"/>
      <c r="B35" s="12"/>
      <c r="C35" s="11"/>
      <c r="D35" s="11"/>
      <c r="E35" s="11"/>
      <c r="F35" s="11"/>
      <c r="G35" s="11"/>
      <c r="H35" s="11"/>
      <c r="I35" s="12">
        <f>SUM(I33:I34)</f>
        <v>672</v>
      </c>
      <c r="J35" s="12"/>
      <c r="K35" s="12">
        <f>J35-I35</f>
        <v>-672</v>
      </c>
      <c r="L35" s="11"/>
      <c r="M35" s="2"/>
    </row>
    <row r="36" spans="1:13" ht="25.5">
      <c r="A36" s="3"/>
      <c r="B36" s="4" t="s">
        <v>41</v>
      </c>
      <c r="C36" s="20" t="s">
        <v>34</v>
      </c>
      <c r="D36" s="3">
        <v>134</v>
      </c>
      <c r="E36" s="3" t="s">
        <v>27</v>
      </c>
      <c r="F36" s="3">
        <v>600</v>
      </c>
      <c r="G36" s="3">
        <f>F36*(12/100)</f>
        <v>72</v>
      </c>
      <c r="H36" s="3"/>
      <c r="I36" s="3">
        <f>(F36+G36)+H36</f>
        <v>672</v>
      </c>
      <c r="J36" s="3"/>
      <c r="K36" s="3"/>
      <c r="L36" s="3"/>
      <c r="M36" s="2"/>
    </row>
    <row r="37" spans="1:13" ht="12.75">
      <c r="A37" s="3"/>
      <c r="B37" s="4" t="s">
        <v>41</v>
      </c>
      <c r="C37" s="17" t="s">
        <v>37</v>
      </c>
      <c r="D37" s="3">
        <v>140</v>
      </c>
      <c r="E37" s="3" t="s">
        <v>57</v>
      </c>
      <c r="F37" s="3">
        <v>0</v>
      </c>
      <c r="G37" s="3">
        <f>F37*(12/100)</f>
        <v>0</v>
      </c>
      <c r="H37" s="3"/>
      <c r="I37" s="3">
        <f>(F37+G37)+H37</f>
        <v>0</v>
      </c>
      <c r="J37" s="3"/>
      <c r="K37" s="3"/>
      <c r="L37" s="19" t="s">
        <v>77</v>
      </c>
      <c r="M37" s="2"/>
    </row>
    <row r="38" spans="1:13" ht="12.75">
      <c r="A38" s="5"/>
      <c r="B38" s="6"/>
      <c r="C38" s="5"/>
      <c r="D38" s="5"/>
      <c r="E38" s="5"/>
      <c r="F38" s="5"/>
      <c r="G38" s="5"/>
      <c r="H38" s="5"/>
      <c r="I38" s="6">
        <f>SUM(I36:I37)</f>
        <v>672</v>
      </c>
      <c r="J38" s="6">
        <v>1064</v>
      </c>
      <c r="K38" s="6">
        <f>J38-I38</f>
        <v>392</v>
      </c>
      <c r="L38" s="5"/>
      <c r="M38" s="2"/>
    </row>
    <row r="39" spans="1:13" ht="12.75">
      <c r="A39" s="3"/>
      <c r="B39" s="4" t="s">
        <v>52</v>
      </c>
      <c r="C39" s="20" t="s">
        <v>2</v>
      </c>
      <c r="D39" s="3">
        <v>140</v>
      </c>
      <c r="E39" s="3" t="s">
        <v>1</v>
      </c>
      <c r="F39" s="3">
        <v>470</v>
      </c>
      <c r="G39" s="3">
        <f aca="true" t="shared" si="4" ref="G39:G46">F39*(12/100)</f>
        <v>56.4</v>
      </c>
      <c r="H39" s="3"/>
      <c r="I39" s="3">
        <f aca="true" t="shared" si="5" ref="I39:I46">(F39+G39)+H39</f>
        <v>526.4</v>
      </c>
      <c r="J39" s="3"/>
      <c r="K39" s="3"/>
      <c r="L39" s="3"/>
      <c r="M39" s="2"/>
    </row>
    <row r="40" spans="1:13" ht="12.75">
      <c r="A40" s="3"/>
      <c r="B40" s="4" t="s">
        <v>52</v>
      </c>
      <c r="C40" s="20" t="s">
        <v>2</v>
      </c>
      <c r="D40" s="3">
        <v>140</v>
      </c>
      <c r="E40" s="3" t="s">
        <v>1</v>
      </c>
      <c r="F40" s="3">
        <v>470</v>
      </c>
      <c r="G40" s="3">
        <f t="shared" si="4"/>
        <v>56.4</v>
      </c>
      <c r="H40" s="3"/>
      <c r="I40" s="3">
        <f t="shared" si="5"/>
        <v>526.4</v>
      </c>
      <c r="J40" s="3"/>
      <c r="K40" s="3"/>
      <c r="L40" s="3"/>
      <c r="M40" s="2"/>
    </row>
    <row r="41" spans="1:13" ht="12.75">
      <c r="A41" s="3"/>
      <c r="B41" s="4" t="s">
        <v>52</v>
      </c>
      <c r="C41" s="20" t="s">
        <v>19</v>
      </c>
      <c r="D41" s="3">
        <v>140</v>
      </c>
      <c r="E41" s="3" t="s">
        <v>18</v>
      </c>
      <c r="F41" s="3">
        <v>330</v>
      </c>
      <c r="G41" s="3">
        <f t="shared" si="4"/>
        <v>39.6</v>
      </c>
      <c r="H41" s="3"/>
      <c r="I41" s="3">
        <f t="shared" si="5"/>
        <v>369.6</v>
      </c>
      <c r="J41" s="3"/>
      <c r="K41" s="3"/>
      <c r="L41" s="3"/>
      <c r="M41" s="2"/>
    </row>
    <row r="42" spans="1:13" ht="12.75">
      <c r="A42" s="3"/>
      <c r="B42" s="4" t="s">
        <v>52</v>
      </c>
      <c r="C42" s="20" t="s">
        <v>19</v>
      </c>
      <c r="D42" s="3">
        <v>140</v>
      </c>
      <c r="E42" s="3" t="s">
        <v>18</v>
      </c>
      <c r="F42" s="3">
        <v>330</v>
      </c>
      <c r="G42" s="3">
        <f t="shared" si="4"/>
        <v>39.6</v>
      </c>
      <c r="H42" s="3"/>
      <c r="I42" s="3">
        <f t="shared" si="5"/>
        <v>369.6</v>
      </c>
      <c r="J42" s="3"/>
      <c r="K42" s="3"/>
      <c r="L42" s="3"/>
      <c r="M42" s="2"/>
    </row>
    <row r="43" spans="1:13" ht="12.75">
      <c r="A43" s="3"/>
      <c r="B43" s="4" t="s">
        <v>52</v>
      </c>
      <c r="C43" s="20" t="s">
        <v>22</v>
      </c>
      <c r="D43" s="3">
        <v>140</v>
      </c>
      <c r="E43" s="3" t="s">
        <v>36</v>
      </c>
      <c r="F43" s="3">
        <v>330</v>
      </c>
      <c r="G43" s="3">
        <f t="shared" si="4"/>
        <v>39.6</v>
      </c>
      <c r="H43" s="3"/>
      <c r="I43" s="3">
        <f t="shared" si="5"/>
        <v>369.6</v>
      </c>
      <c r="J43" s="3"/>
      <c r="K43" s="3"/>
      <c r="L43" s="3"/>
      <c r="M43" s="2"/>
    </row>
    <row r="44" spans="1:13" ht="12.75">
      <c r="A44" s="3"/>
      <c r="B44" s="4" t="s">
        <v>52</v>
      </c>
      <c r="C44" s="17" t="s">
        <v>22</v>
      </c>
      <c r="D44" s="3">
        <v>140</v>
      </c>
      <c r="E44" s="3" t="s">
        <v>36</v>
      </c>
      <c r="F44" s="3">
        <v>0</v>
      </c>
      <c r="G44" s="3">
        <f t="shared" si="4"/>
        <v>0</v>
      </c>
      <c r="H44" s="3"/>
      <c r="I44" s="3">
        <f t="shared" si="5"/>
        <v>0</v>
      </c>
      <c r="J44" s="3"/>
      <c r="K44" s="3"/>
      <c r="L44" s="19" t="s">
        <v>77</v>
      </c>
      <c r="M44" s="2"/>
    </row>
    <row r="45" spans="1:13" ht="12.75">
      <c r="A45" s="3"/>
      <c r="B45" s="4" t="s">
        <v>52</v>
      </c>
      <c r="C45" s="20" t="s">
        <v>71</v>
      </c>
      <c r="D45" s="3">
        <v>140</v>
      </c>
      <c r="E45" s="3" t="s">
        <v>58</v>
      </c>
      <c r="F45" s="3">
        <v>470</v>
      </c>
      <c r="G45" s="3">
        <f t="shared" si="4"/>
        <v>56.4</v>
      </c>
      <c r="H45" s="3"/>
      <c r="I45" s="3">
        <f t="shared" si="5"/>
        <v>526.4</v>
      </c>
      <c r="J45" s="3"/>
      <c r="K45" s="3"/>
      <c r="L45" s="3"/>
      <c r="M45" s="2"/>
    </row>
    <row r="46" spans="1:13" ht="12.75">
      <c r="A46" s="3"/>
      <c r="B46" s="4" t="s">
        <v>52</v>
      </c>
      <c r="C46" s="20" t="s">
        <v>71</v>
      </c>
      <c r="D46" s="3">
        <v>140</v>
      </c>
      <c r="E46" s="3" t="s">
        <v>58</v>
      </c>
      <c r="F46" s="3">
        <v>470</v>
      </c>
      <c r="G46" s="3">
        <f t="shared" si="4"/>
        <v>56.4</v>
      </c>
      <c r="H46" s="3"/>
      <c r="I46" s="3">
        <f t="shared" si="5"/>
        <v>526.4</v>
      </c>
      <c r="J46" s="3"/>
      <c r="K46" s="3"/>
      <c r="L46" s="3"/>
      <c r="M46" s="2"/>
    </row>
    <row r="47" spans="1:13" ht="12.75">
      <c r="A47" s="11"/>
      <c r="B47" s="12"/>
      <c r="C47" s="11"/>
      <c r="D47" s="11"/>
      <c r="E47" s="11"/>
      <c r="F47" s="11"/>
      <c r="G47" s="11"/>
      <c r="H47" s="11"/>
      <c r="I47" s="21">
        <f>SUM(I39:I46)</f>
        <v>3214.4</v>
      </c>
      <c r="J47" s="12"/>
      <c r="K47" s="21">
        <f>J47-I47</f>
        <v>-3214.4</v>
      </c>
      <c r="L47" s="11"/>
      <c r="M47" s="2"/>
    </row>
    <row r="48" spans="1:13" ht="12.75">
      <c r="A48" s="3"/>
      <c r="B48" s="4" t="s">
        <v>4</v>
      </c>
      <c r="C48" s="17" t="s">
        <v>50</v>
      </c>
      <c r="D48" s="3">
        <v>128</v>
      </c>
      <c r="E48" s="3" t="s">
        <v>48</v>
      </c>
      <c r="F48" s="3">
        <v>0</v>
      </c>
      <c r="G48" s="3">
        <f aca="true" t="shared" si="6" ref="G48:G54">F48*(10/100)</f>
        <v>0</v>
      </c>
      <c r="H48" s="3"/>
      <c r="I48" s="3">
        <f aca="true" t="shared" si="7" ref="I48:I54">(F48+G48)+H48</f>
        <v>0</v>
      </c>
      <c r="J48" s="3"/>
      <c r="K48" s="3"/>
      <c r="L48" s="19" t="s">
        <v>77</v>
      </c>
      <c r="M48" s="2"/>
    </row>
    <row r="49" spans="1:13" ht="12.75">
      <c r="A49" s="3"/>
      <c r="B49" s="4" t="s">
        <v>4</v>
      </c>
      <c r="C49" s="20" t="s">
        <v>43</v>
      </c>
      <c r="D49" s="3">
        <v>134</v>
      </c>
      <c r="E49" s="3" t="s">
        <v>65</v>
      </c>
      <c r="F49" s="3">
        <v>250</v>
      </c>
      <c r="G49" s="3">
        <f t="shared" si="6"/>
        <v>25</v>
      </c>
      <c r="H49" s="3"/>
      <c r="I49" s="3">
        <f t="shared" si="7"/>
        <v>275</v>
      </c>
      <c r="J49" s="3"/>
      <c r="K49" s="3"/>
      <c r="L49" s="3"/>
      <c r="M49" s="2"/>
    </row>
    <row r="50" spans="1:13" ht="12.75">
      <c r="A50" s="3"/>
      <c r="B50" s="4" t="s">
        <v>4</v>
      </c>
      <c r="C50" s="18" t="s">
        <v>0</v>
      </c>
      <c r="D50" s="3">
        <v>128</v>
      </c>
      <c r="E50" s="3" t="s">
        <v>48</v>
      </c>
      <c r="F50" s="3">
        <v>300</v>
      </c>
      <c r="G50" s="3">
        <f t="shared" si="6"/>
        <v>30</v>
      </c>
      <c r="H50" s="3"/>
      <c r="I50" s="3">
        <f t="shared" si="7"/>
        <v>330</v>
      </c>
      <c r="J50" s="3"/>
      <c r="K50" s="3"/>
      <c r="L50" s="19" t="s">
        <v>76</v>
      </c>
      <c r="M50" s="2"/>
    </row>
    <row r="51" spans="1:13" ht="12.75">
      <c r="A51" s="3"/>
      <c r="B51" s="4" t="s">
        <v>4</v>
      </c>
      <c r="C51" s="20" t="s">
        <v>64</v>
      </c>
      <c r="D51" s="3">
        <v>134</v>
      </c>
      <c r="E51" s="3" t="s">
        <v>65</v>
      </c>
      <c r="F51" s="3">
        <v>480</v>
      </c>
      <c r="G51" s="3">
        <f t="shared" si="6"/>
        <v>48</v>
      </c>
      <c r="H51" s="3"/>
      <c r="I51" s="3">
        <f t="shared" si="7"/>
        <v>528</v>
      </c>
      <c r="J51" s="3"/>
      <c r="K51" s="3"/>
      <c r="L51" s="3"/>
      <c r="M51" s="2"/>
    </row>
    <row r="52" spans="1:13" ht="12.75">
      <c r="A52" s="3"/>
      <c r="B52" s="4" t="s">
        <v>4</v>
      </c>
      <c r="C52" s="20" t="s">
        <v>31</v>
      </c>
      <c r="D52" s="3">
        <v>110</v>
      </c>
      <c r="E52" s="3" t="s">
        <v>65</v>
      </c>
      <c r="F52" s="3">
        <v>500</v>
      </c>
      <c r="G52" s="3">
        <f t="shared" si="6"/>
        <v>50</v>
      </c>
      <c r="H52" s="3"/>
      <c r="I52" s="3">
        <f t="shared" si="7"/>
        <v>550</v>
      </c>
      <c r="J52" s="3"/>
      <c r="K52" s="3"/>
      <c r="L52" s="3"/>
      <c r="M52" s="2"/>
    </row>
    <row r="53" spans="1:13" ht="12.75">
      <c r="A53" s="3"/>
      <c r="B53" s="4" t="s">
        <v>4</v>
      </c>
      <c r="C53" s="20" t="s">
        <v>56</v>
      </c>
      <c r="D53" s="3">
        <v>134</v>
      </c>
      <c r="E53" s="3" t="s">
        <v>60</v>
      </c>
      <c r="F53" s="3">
        <v>600</v>
      </c>
      <c r="G53" s="3">
        <f t="shared" si="6"/>
        <v>60</v>
      </c>
      <c r="H53" s="3"/>
      <c r="I53" s="3">
        <f t="shared" si="7"/>
        <v>660</v>
      </c>
      <c r="J53" s="3"/>
      <c r="K53" s="3"/>
      <c r="L53" s="3"/>
      <c r="M53" s="2"/>
    </row>
    <row r="54" spans="1:13" ht="12.75">
      <c r="A54" s="3"/>
      <c r="B54" s="4" t="s">
        <v>4</v>
      </c>
      <c r="C54" s="20" t="s">
        <v>47</v>
      </c>
      <c r="D54" s="3">
        <v>164</v>
      </c>
      <c r="E54" s="3" t="s">
        <v>65</v>
      </c>
      <c r="F54" s="3">
        <v>590</v>
      </c>
      <c r="G54" s="3">
        <f t="shared" si="6"/>
        <v>59</v>
      </c>
      <c r="H54" s="3"/>
      <c r="I54" s="3">
        <f t="shared" si="7"/>
        <v>649</v>
      </c>
      <c r="J54" s="3"/>
      <c r="K54" s="3"/>
      <c r="L54" s="3"/>
      <c r="M54" s="2"/>
    </row>
    <row r="55" spans="1:13" ht="12.75">
      <c r="A55" s="11"/>
      <c r="B55" s="12"/>
      <c r="C55" s="11"/>
      <c r="D55" s="11"/>
      <c r="E55" s="11"/>
      <c r="F55" s="11"/>
      <c r="G55" s="11"/>
      <c r="H55" s="11"/>
      <c r="I55" s="12">
        <f>SUM(I48:I54)</f>
        <v>2992</v>
      </c>
      <c r="J55" s="12"/>
      <c r="K55" s="12">
        <f>J55-I55</f>
        <v>-2992</v>
      </c>
      <c r="L55" s="11"/>
      <c r="M55" s="2"/>
    </row>
    <row r="56" spans="1:20" ht="12.75">
      <c r="A56" s="13"/>
      <c r="B56" s="13"/>
      <c r="C56" s="13"/>
      <c r="D56" s="13"/>
      <c r="E56" s="13"/>
      <c r="F56" s="13">
        <f>SUM(F1:F55)</f>
        <v>14350</v>
      </c>
      <c r="G56" s="13">
        <f>SUM(G1:G55)</f>
        <v>1574.3999999999999</v>
      </c>
      <c r="H56" s="13">
        <f>SUM(H$1:H39)</f>
        <v>0</v>
      </c>
      <c r="I56" s="13">
        <f>(F56+G56)+H56</f>
        <v>15924.4</v>
      </c>
      <c r="J56" s="13">
        <f>SUM(J1:J55)</f>
        <v>2296</v>
      </c>
      <c r="K56" s="13">
        <f>J56-I56</f>
        <v>-13628.4</v>
      </c>
      <c r="L56" s="13"/>
      <c r="M56" s="14"/>
      <c r="N56" s="15">
        <v>15000</v>
      </c>
      <c r="O56" s="15">
        <f>N56-F56</f>
        <v>650</v>
      </c>
      <c r="P56" s="15"/>
      <c r="Q56" s="15"/>
      <c r="R56" s="15"/>
      <c r="S56" s="15"/>
      <c r="T56" s="15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miholap</cp:lastModifiedBy>
  <dcterms:created xsi:type="dcterms:W3CDTF">2012-05-13T16:25:12Z</dcterms:created>
  <dcterms:modified xsi:type="dcterms:W3CDTF">2012-05-15T07:04:09Z</dcterms:modified>
  <cp:category/>
  <cp:version/>
  <cp:contentType/>
  <cp:contentStatus/>
</cp:coreProperties>
</file>