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'Лист1'!$A$1:$T$276</definedName>
  </definedNames>
  <calcPr fullCalcOnLoad="1"/>
</workbook>
</file>

<file path=xl/sharedStrings.xml><?xml version="1.0" encoding="utf-8"?>
<sst xmlns="http://schemas.openxmlformats.org/spreadsheetml/2006/main" count="621" uniqueCount="257">
  <si>
    <t>086-30662</t>
  </si>
  <si>
    <t>NS Lip Gloss 04/Блеск для губ 04</t>
  </si>
  <si>
    <t>Лифтинг-крем д/шеи и декольте  Anti-Age</t>
  </si>
  <si>
    <t>631-13-104090</t>
  </si>
  <si>
    <t>FamilyCare соль Мед с липой 1кг</t>
  </si>
  <si>
    <t>Ледяная подтягивающая маска д/шеи и декольте 120 мл</t>
  </si>
  <si>
    <t>Органик Шоп маска грязевая д/лица Морские глубины 75 мл</t>
  </si>
  <si>
    <t>NS Compact Eye Shadow DUO 03/Дв. компакт. тени 03</t>
  </si>
  <si>
    <t>Фреш Джус ЗАП.БЛОК Соль д/ванн Клубника и Папайя 200гр</t>
  </si>
  <si>
    <t>Muzzy</t>
  </si>
  <si>
    <t>38-80-4019100</t>
  </si>
  <si>
    <t>0861-11928</t>
  </si>
  <si>
    <t>631-13-118870</t>
  </si>
  <si>
    <t>NS Compact Eye Shadow DUO 01/Дв. компакт. тени 01</t>
  </si>
  <si>
    <t>Анфиса</t>
  </si>
  <si>
    <t>1-1102690</t>
  </si>
  <si>
    <t>З/п Лес.б-м прополис и зверобой 75мл</t>
  </si>
  <si>
    <t>086-30969</t>
  </si>
  <si>
    <t>086-31058</t>
  </si>
  <si>
    <t>Флоресан Молочко д/загара SPF 25 125мл</t>
  </si>
  <si>
    <t>Органик Шоп маска-гель д/лица увл.мадаг.алоэ 75 мл</t>
  </si>
  <si>
    <t>NS Moisturizing Lip Stick 03/Увлаж. губ. помада 03</t>
  </si>
  <si>
    <t>0861-11935</t>
  </si>
  <si>
    <t>L03YS</t>
  </si>
  <si>
    <t>замена 8055112767497        NS Moisturizing Lip Stick 11/Увлаж. губ. помада 11        253,33</t>
  </si>
  <si>
    <t>086-30440</t>
  </si>
  <si>
    <t>NS Moisturizing Lip Stick 07/Увлаж. губ. помада 07</t>
  </si>
  <si>
    <t>Mira</t>
  </si>
  <si>
    <t>086-30549</t>
  </si>
  <si>
    <t>БР Крем д/рук БЬЮТОЛОДЖИ Формула нежности 75мл</t>
  </si>
  <si>
    <t>0861-11942</t>
  </si>
  <si>
    <t>NS Lip Gloss 02/Блеск для губ 02</t>
  </si>
  <si>
    <t>Зел.Апт.Трав.настой д/ванн №3 580мл Противопростудный</t>
  </si>
  <si>
    <t>Транспортные</t>
  </si>
  <si>
    <t>Lada_D</t>
  </si>
  <si>
    <t>086-31041</t>
  </si>
  <si>
    <t>Орг</t>
  </si>
  <si>
    <t>G Станок BLUE II жен.(5шт)</t>
  </si>
  <si>
    <t>Мира-бель</t>
  </si>
  <si>
    <t>NS Compact Eye Shadow DUO 06/Дв. компакт. тени 06</t>
  </si>
  <si>
    <t>Шамп д/окр. и  повр-х  волос Защита и блеск 400 мл</t>
  </si>
  <si>
    <t>Заказ</t>
  </si>
  <si>
    <t>Бальзам  д/жирных волос объем баланс 400 мл</t>
  </si>
  <si>
    <t>SCJ ОФФ Спрей от комаров/клещей Экстрим 100мл</t>
  </si>
  <si>
    <t>7-4078</t>
  </si>
  <si>
    <t>Matъ</t>
  </si>
  <si>
    <t>lusiknsk</t>
  </si>
  <si>
    <t>NS Compact Eye Shadow MONO 01/Компактные тени 01</t>
  </si>
  <si>
    <t>431-601426</t>
  </si>
  <si>
    <t>Фреш Джус ЗАП.БЛОК Соль д/ванн Кумкват и Бамбук 200гр</t>
  </si>
  <si>
    <t>Тоник для лица "Очищающий" 200 мл</t>
  </si>
  <si>
    <t>086-30419</t>
  </si>
  <si>
    <t>66-Ф-1-46</t>
  </si>
  <si>
    <t>Крем-скраб д/тела  Anti-Age 200 мл</t>
  </si>
  <si>
    <t>Органик Шоп маска омолаж.д/лица Шелковый кофе 75 мл</t>
  </si>
  <si>
    <t>Гель для душа"Тонизирующий"400мл</t>
  </si>
  <si>
    <t>NS Compact Powder 02/Компактная пудра 02</t>
  </si>
  <si>
    <t>Крем д/рук для ежедневного  ухода 75 мл</t>
  </si>
  <si>
    <t>NS Compact Powder 03/Компактная пудра 03</t>
  </si>
  <si>
    <t>Спрей для волос и тела "Живые витамины"125мл</t>
  </si>
  <si>
    <t>NS Mascara 2 in1 02 Brown /Тушь 2 в 1 коричневая</t>
  </si>
  <si>
    <t>sav1982</t>
  </si>
  <si>
    <t>з/п Лакалют СЕНСИТИВ 75мл</t>
  </si>
  <si>
    <t>NS Compact Eye Shadow DUO 05/Дв. компакт. тени 05</t>
  </si>
  <si>
    <t>086-30518</t>
  </si>
  <si>
    <t>Крем д/лица ночной  д/чувст.  кожи 50 мл</t>
  </si>
  <si>
    <t>63-20399</t>
  </si>
  <si>
    <t>Swety</t>
  </si>
  <si>
    <t>Майк@</t>
  </si>
  <si>
    <t>Очищающий флюид д/умывания  д/лица 200мл</t>
  </si>
  <si>
    <t>Отшелушивающий скраб д/лица 150мл</t>
  </si>
  <si>
    <t>Anney</t>
  </si>
  <si>
    <t>Флоресан Спрей-масло д/быст.загара"Янтарная дыня" увлаж.135мл</t>
  </si>
  <si>
    <t>Код</t>
  </si>
  <si>
    <t>З/п Лес.б-м шалфей и алоэ-вера 75мл</t>
  </si>
  <si>
    <t>NS Lip Gloss 12/Блеск для губ 12</t>
  </si>
  <si>
    <t>087-03-1865</t>
  </si>
  <si>
    <t>NS Eye Pencil Brown/Карандаш для век коричневый</t>
  </si>
  <si>
    <t>Гель для душа"Витамины для кожи"400мл.</t>
  </si>
  <si>
    <t>minytka28</t>
  </si>
  <si>
    <t>27Lyu</t>
  </si>
  <si>
    <t>11-25279/1329</t>
  </si>
  <si>
    <t>NS Moisturizing Lip Stick 02/Увлаж. губ. помада 02</t>
  </si>
  <si>
    <t>11-25280/1330</t>
  </si>
  <si>
    <t>БР Крем д/рук Детский 50мл</t>
  </si>
  <si>
    <t>0861-11904</t>
  </si>
  <si>
    <t>Перенесена сдача из СП-1</t>
  </si>
  <si>
    <t>Айринка</t>
  </si>
  <si>
    <t>086-31287</t>
  </si>
  <si>
    <t>11-25281/1331</t>
  </si>
  <si>
    <t>galisha</t>
  </si>
  <si>
    <t>086-30655</t>
  </si>
  <si>
    <t>NS Compact Eye Shadow DUO 08/Дв. компакт. тени 08</t>
  </si>
  <si>
    <t>086-30907</t>
  </si>
  <si>
    <t>11-1102539</t>
  </si>
  <si>
    <t>tim2812</t>
  </si>
  <si>
    <t>0861-11911</t>
  </si>
  <si>
    <t>Витекс Кашем.Тоник-активатор д/роста волос 100мл</t>
  </si>
  <si>
    <t>Фреш Джус Соль д/ванн Мед и Слива 700гр</t>
  </si>
  <si>
    <t>NS Lip Gloss 10/Блеск для губ 10</t>
  </si>
  <si>
    <t>Margo_t</t>
  </si>
  <si>
    <t>NS Compact Powder 01/Компактная пудра 01</t>
  </si>
  <si>
    <t>086-30792</t>
  </si>
  <si>
    <t>Активный крем-уход для ног от мозолей 75 мл</t>
  </si>
  <si>
    <t>NS Compact Eye Shadow DUO 07/Дв. компакт. тени 07</t>
  </si>
  <si>
    <t>ж.а.н.н.а.</t>
  </si>
  <si>
    <t>086-30396</t>
  </si>
  <si>
    <t>NS Compact Eye Shadow MONO 02/Компактные тени 02</t>
  </si>
  <si>
    <t>НЕ ФАКТ</t>
  </si>
  <si>
    <t>NS Fluid Foundation 01/Тональный крем 01</t>
  </si>
  <si>
    <t>НатСиберика Жидкое мыло "Увлажняющее" 500мл</t>
  </si>
  <si>
    <t>Цена без Орг</t>
  </si>
  <si>
    <t>086-30259</t>
  </si>
  <si>
    <t>NS Compact Blusher 03/Компактные румяна 03</t>
  </si>
  <si>
    <t>Оплачено</t>
  </si>
  <si>
    <t>NS Concealer 01/Корректор для лица  01</t>
  </si>
  <si>
    <t>tailarichardy</t>
  </si>
  <si>
    <t>G ББ Крим Секрет Совершенства нат.-беж.50 мл</t>
  </si>
  <si>
    <t>Моментальная маска для лица</t>
  </si>
  <si>
    <t>alenty</t>
  </si>
  <si>
    <t>087-03-6403</t>
  </si>
  <si>
    <t>NS Moisturizing Lip Stick 06/Увлаж. губ. помада 06</t>
  </si>
  <si>
    <t>Любава_Кудрявая</t>
  </si>
  <si>
    <t>0861-10235</t>
  </si>
  <si>
    <t>086-30242</t>
  </si>
  <si>
    <t>НатСиберика  Мыло-детокс"Северное"для очистки лица120гр</t>
  </si>
  <si>
    <t>Фреш Джус ЗАП.БЛОК Соль д/ванн Манго и Мандарин 200гр</t>
  </si>
  <si>
    <t>087-10-1065</t>
  </si>
  <si>
    <t>NS Compact Blusher 02/Компактные румяна 02</t>
  </si>
  <si>
    <t>Бэйби</t>
  </si>
  <si>
    <t>Шамп д/жирных  волос объем и баланс 400 мл</t>
  </si>
  <si>
    <t>З/п Лес.б-м кора дуба и пихта 75мл</t>
  </si>
  <si>
    <t>RoKsen</t>
  </si>
  <si>
    <t>Яна1904</t>
  </si>
  <si>
    <t>NS Moisturizing Lip Stick 04/Увлаж. губ. помада 04</t>
  </si>
  <si>
    <t>Замена 8055112767374 NS Lip Gloss 11/Блеск для губ 11</t>
  </si>
  <si>
    <t>Органик Шоп Скраб д/л имбирная сакура 75 мл</t>
  </si>
  <si>
    <t>NS Compact Eye Shadow DUO 02/Дв. компакт. тени 02</t>
  </si>
  <si>
    <t>NS Moisturizing Lip Stick 12/Увлаж. губ. помада 12</t>
  </si>
  <si>
    <t>086-30808</t>
  </si>
  <si>
    <t>087-03-1612</t>
  </si>
  <si>
    <t>086-30235</t>
  </si>
  <si>
    <t>Флоресан Крем-гель интенсивн.подтягив.д/ног 125 мл</t>
  </si>
  <si>
    <t>086-31362</t>
  </si>
  <si>
    <t>NS Fluid Foundation 02/Тональный крем 02</t>
  </si>
  <si>
    <t>NS Mascara 2 in1  01  Black/Тушь 2 в 1 черная</t>
  </si>
  <si>
    <t>Гель д/душа"Для упругости  кожи"400мл</t>
  </si>
  <si>
    <t>NS Compact Eye Shadow DUO 04/Дв. компакт. тени 04</t>
  </si>
  <si>
    <t>087-03-6427</t>
  </si>
  <si>
    <t>NS Concealer 02/Корректор для лица  02</t>
  </si>
  <si>
    <t>OLGA_G</t>
  </si>
  <si>
    <t>Долг (+Я должна/-Вы должны)</t>
  </si>
  <si>
    <t>Кедровое мыло 100гр</t>
  </si>
  <si>
    <t>Полный капец</t>
  </si>
  <si>
    <t>086-30358</t>
  </si>
  <si>
    <t>084-2-7421</t>
  </si>
  <si>
    <t>БР Крем д/рук Гипоаллерг.б/запаха 80мл</t>
  </si>
  <si>
    <t>087-03-6434</t>
  </si>
  <si>
    <t>086-31331</t>
  </si>
  <si>
    <t>Фреш Джус Соль д/ванн Апельсин и Гуарана 700гр</t>
  </si>
  <si>
    <t>Снежное мыло 100гр</t>
  </si>
  <si>
    <t>Шамп против перхоти  400 мл</t>
  </si>
  <si>
    <t>Кумир миллионов</t>
  </si>
  <si>
    <t>NS Moisturizing Lip Stick 09/Увлаж. губ. помада 09</t>
  </si>
  <si>
    <t>Густое масло д/ног 120 мл.</t>
  </si>
  <si>
    <t>Зимний крем д/рук " Защита и питание "75 мл</t>
  </si>
  <si>
    <t>66-Ф-108</t>
  </si>
  <si>
    <t>NS Compact Blusher 01/Компактные румяна 01</t>
  </si>
  <si>
    <t>на замену 8055112767435        NS Moisturizing Lip Stick 05/Увлаж. губ. помада 05        253,33</t>
  </si>
  <si>
    <t>Фреш Джус ЗАП.БЛОК Соль д/ванн Лаванда и Маракуйя 200гр</t>
  </si>
  <si>
    <t>ZALIM</t>
  </si>
  <si>
    <t>086-30297</t>
  </si>
  <si>
    <t>Органик Шоп Скраб д/тела бельгийский шоколад 250мл</t>
  </si>
  <si>
    <t>RinitA</t>
  </si>
  <si>
    <t>Крем-сыворотка д/рук Антивозрастная 75 мл.</t>
  </si>
  <si>
    <t>11-09349/1884</t>
  </si>
  <si>
    <t>Крем дневной для лица для чувств.кожи</t>
  </si>
  <si>
    <t>086-30341</t>
  </si>
  <si>
    <t>086-30822</t>
  </si>
  <si>
    <t>NS Moisturizing Lip Stick 10/Увлаж. губ. помада 10</t>
  </si>
  <si>
    <t>Lana_ssl</t>
  </si>
  <si>
    <t>ElaSh</t>
  </si>
  <si>
    <t>086-30815</t>
  </si>
  <si>
    <t>олеся5555</t>
  </si>
  <si>
    <t>Ник</t>
  </si>
  <si>
    <t>086-31003</t>
  </si>
  <si>
    <t>Nata_Nata</t>
  </si>
  <si>
    <t>086-31317</t>
  </si>
  <si>
    <t>Tati78</t>
  </si>
  <si>
    <t>Итого</t>
  </si>
  <si>
    <t>Наличие</t>
  </si>
  <si>
    <t>086-30372</t>
  </si>
  <si>
    <t>SCJ Рейд Против летающ.насекомых 300мл</t>
  </si>
  <si>
    <t>Подтягивающий крем д/лица 50 мл</t>
  </si>
  <si>
    <t>Teya</t>
  </si>
  <si>
    <t>NS Compact Eye Shadow MONO 08/Компактные тени 08</t>
  </si>
  <si>
    <t>086-30846</t>
  </si>
  <si>
    <t>Aнюта-Ти</t>
  </si>
  <si>
    <t>66-Ф-116 с</t>
  </si>
  <si>
    <t>Tigrishka</t>
  </si>
  <si>
    <t>NataschaM</t>
  </si>
  <si>
    <t>Stalker</t>
  </si>
  <si>
    <t>Бальзам  д/окр.  поврежденных  Защита и блеск 400 мл</t>
  </si>
  <si>
    <t>NS Eye Pencil Black/Карандаш для век черный</t>
  </si>
  <si>
    <t>Органик Шоп Пилинг д/л абрикосовый манго 75 мл</t>
  </si>
  <si>
    <t>44-0-21457</t>
  </si>
  <si>
    <t>З/щетка Колгейт 360 Всесторонняя Чистка средняя</t>
  </si>
  <si>
    <t>44-0-227398</t>
  </si>
  <si>
    <t>З/щетка Колгейт Зиг-Заг ПЛЮС средняя</t>
  </si>
  <si>
    <t>44-1-89080</t>
  </si>
  <si>
    <t>З/паста Колгейт Тотал 12 Проф.чистка 100мл</t>
  </si>
  <si>
    <t>12-02-50265</t>
  </si>
  <si>
    <t>Биомасло д/слоящихся ногтей против заусениц 3мл</t>
  </si>
  <si>
    <t>12-02-51910</t>
  </si>
  <si>
    <t>Воск д/ногтей Питательный 5мл</t>
  </si>
  <si>
    <t>12-02-52313</t>
  </si>
  <si>
    <t>Соль д/ногтей "Балканская Пряность" от расслоения 30гр</t>
  </si>
  <si>
    <t>12-01-51224</t>
  </si>
  <si>
    <t>Средство д/снятия лака Облепиховое 100мл</t>
  </si>
  <si>
    <t>12-01-51088</t>
  </si>
  <si>
    <t>Гель-ср-во д/снятия лака с Витамином F Зеленый чай 50мл</t>
  </si>
  <si>
    <t>12-02-52351</t>
  </si>
  <si>
    <t>Соль д/ногтей "Свежесть трав" антисептик 30гр</t>
  </si>
  <si>
    <t>0861-10983</t>
  </si>
  <si>
    <t>Органик Шоп Ванночка спа флорен.купель 250 мл</t>
  </si>
  <si>
    <t>0861-10280</t>
  </si>
  <si>
    <t>Органик Шоп Сахар д/ванн цейлонская корица 250мл</t>
  </si>
  <si>
    <t>0861-10457</t>
  </si>
  <si>
    <t>Органик Шоп Соль-пена д/ванн зеленый лимон 250мл</t>
  </si>
  <si>
    <t>0861-10617</t>
  </si>
  <si>
    <t>Органик Шоп Маска д/волос индийский жасмин 250 мл</t>
  </si>
  <si>
    <t>0861-10761</t>
  </si>
  <si>
    <t>Органик Шоп Масло Д/д пенящ.базеликовый лайм 280мл</t>
  </si>
  <si>
    <t>ZAGO</t>
  </si>
  <si>
    <t>85200</t>
  </si>
  <si>
    <t>Нивея Бальзам д/губ Натуральный Объем 8,5 мл</t>
  </si>
  <si>
    <t>0815-328</t>
  </si>
  <si>
    <t>Крем-депилятор 50 мл быстрое удаление с персиковым масл</t>
  </si>
  <si>
    <t>0861-11959</t>
  </si>
  <si>
    <t>Органик Шоп гоммаж д/л утр.кофе75 мл</t>
  </si>
  <si>
    <t>0861-10556</t>
  </si>
  <si>
    <t>Органик Шоп Бальзам д/волос сокровища шриланки 280мл</t>
  </si>
  <si>
    <t>0861-10105</t>
  </si>
  <si>
    <t>Органик Шоп Масло д/тела белый шоколад 250мл</t>
  </si>
  <si>
    <t>0861-10884</t>
  </si>
  <si>
    <t>Органик Шоп кр-масло д/рук индон.spa-маникюр 75 мл</t>
  </si>
  <si>
    <t>0861-10952</t>
  </si>
  <si>
    <t>Органик Шоп кр-б-м д/ног тайский spa-педикюр 75 мл</t>
  </si>
  <si>
    <t>086-30709</t>
  </si>
  <si>
    <t>Крем д/лица дневной д/жирной и комбин.кожи  50 мл</t>
  </si>
  <si>
    <t>086-30716</t>
  </si>
  <si>
    <t>Крем д/лица ночной д/жирной и комб. кожи  50 мл</t>
  </si>
  <si>
    <t>086-30730</t>
  </si>
  <si>
    <t>Крем-гель д/век "Увлажняющий"  30 мл.</t>
  </si>
  <si>
    <t>086-30723</t>
  </si>
  <si>
    <t>Сыворотка  д/лица  д/жирной и комб. кожи  30 мл</t>
  </si>
  <si>
    <t>пристрой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</si>
</sst>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13"/>
      <name val="Arial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33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0" fontId="4" fillId="34" borderId="10" xfId="0" applyNumberFormat="1" applyFont="1" applyFill="1" applyBorder="1" applyAlignment="1">
      <alignment wrapText="1"/>
    </xf>
    <xf numFmtId="0" fontId="2" fillId="35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wrapText="1"/>
    </xf>
    <xf numFmtId="3" fontId="4" fillId="35" borderId="10" xfId="0" applyNumberFormat="1" applyFont="1" applyFill="1" applyBorder="1" applyAlignment="1">
      <alignment wrapText="1"/>
    </xf>
    <xf numFmtId="0" fontId="4" fillId="35" borderId="10" xfId="0" applyNumberFormat="1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3" fontId="0" fillId="35" borderId="10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3" fontId="0" fillId="35" borderId="13" xfId="0" applyNumberFormat="1" applyFont="1" applyFill="1" applyBorder="1" applyAlignment="1">
      <alignment wrapText="1"/>
    </xf>
    <xf numFmtId="3" fontId="4" fillId="35" borderId="13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3" fontId="2" fillId="35" borderId="13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3" fontId="0" fillId="34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1" fontId="0" fillId="35" borderId="10" xfId="0" applyNumberFormat="1" applyFont="1" applyFill="1" applyBorder="1" applyAlignment="1">
      <alignment wrapText="1"/>
    </xf>
    <xf numFmtId="1" fontId="0" fillId="0" borderId="12" xfId="0" applyNumberFormat="1" applyFont="1" applyFill="1" applyBorder="1" applyAlignment="1">
      <alignment wrapText="1"/>
    </xf>
    <xf numFmtId="1" fontId="0" fillId="0" borderId="14" xfId="0" applyNumberFormat="1" applyFont="1" applyFill="1" applyBorder="1" applyAlignment="1">
      <alignment wrapText="1"/>
    </xf>
    <xf numFmtId="1" fontId="0" fillId="0" borderId="13" xfId="0" applyNumberFormat="1" applyFont="1" applyFill="1" applyBorder="1" applyAlignment="1">
      <alignment wrapText="1"/>
    </xf>
    <xf numFmtId="1" fontId="0" fillId="0" borderId="0" xfId="0" applyNumberFormat="1" applyAlignment="1">
      <alignment vertical="center"/>
    </xf>
    <xf numFmtId="1" fontId="0" fillId="0" borderId="17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49" fontId="0" fillId="0" borderId="18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36" borderId="10" xfId="0" applyNumberFormat="1" applyFont="1" applyFill="1" applyBorder="1" applyAlignment="1">
      <alignment wrapText="1"/>
    </xf>
    <xf numFmtId="49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vertical="center"/>
    </xf>
    <xf numFmtId="49" fontId="5" fillId="36" borderId="10" xfId="0" applyNumberFormat="1" applyFont="1" applyFill="1" applyBorder="1" applyAlignment="1">
      <alignment/>
    </xf>
    <xf numFmtId="0" fontId="0" fillId="37" borderId="10" xfId="0" applyNumberFormat="1" applyFont="1" applyFill="1" applyBorder="1" applyAlignment="1">
      <alignment wrapText="1"/>
    </xf>
    <xf numFmtId="0" fontId="0" fillId="36" borderId="12" xfId="0" applyNumberFormat="1" applyFont="1" applyFill="1" applyBorder="1" applyAlignment="1">
      <alignment wrapText="1"/>
    </xf>
    <xf numFmtId="0" fontId="0" fillId="36" borderId="0" xfId="0" applyFill="1" applyAlignment="1">
      <alignment vertical="center"/>
    </xf>
    <xf numFmtId="0" fontId="0" fillId="36" borderId="14" xfId="0" applyNumberFormat="1" applyFont="1" applyFill="1" applyBorder="1" applyAlignment="1">
      <alignment wrapText="1"/>
    </xf>
    <xf numFmtId="0" fontId="0" fillId="37" borderId="0" xfId="0" applyFill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3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00FF00"/>
      <rgbColor rgb="00E6B8AF"/>
      <rgbColor rgb="00FFFFFF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7"/>
  <sheetViews>
    <sheetView tabSelected="1" zoomScalePageLayoutView="0" workbookViewId="0" topLeftCell="A242">
      <selection activeCell="I279" sqref="I279"/>
    </sheetView>
  </sheetViews>
  <sheetFormatPr defaultColWidth="17.140625" defaultRowHeight="12.75" customHeight="1"/>
  <cols>
    <col min="1" max="1" width="19.8515625" style="0" customWidth="1"/>
    <col min="2" max="2" width="25.57421875" style="44" customWidth="1"/>
    <col min="3" max="3" width="55.7109375" style="0" customWidth="1"/>
    <col min="4" max="4" width="14.28125" style="0" customWidth="1"/>
    <col min="5" max="5" width="6.7109375" style="0" customWidth="1"/>
    <col min="6" max="6" width="12.00390625" style="0" customWidth="1"/>
    <col min="7" max="7" width="8.00390625" style="0" customWidth="1"/>
    <col min="8" max="8" width="11.8515625" style="0" customWidth="1"/>
    <col min="9" max="9" width="17.140625" style="0" customWidth="1"/>
    <col min="10" max="10" width="19.8515625" style="0" customWidth="1"/>
    <col min="11" max="20" width="17.140625" style="0" customWidth="1"/>
  </cols>
  <sheetData>
    <row r="1" spans="1:11" ht="25.5">
      <c r="A1" s="1" t="s">
        <v>184</v>
      </c>
      <c r="B1" s="38" t="s">
        <v>73</v>
      </c>
      <c r="C1" s="1" t="s">
        <v>41</v>
      </c>
      <c r="D1" s="1" t="s">
        <v>111</v>
      </c>
      <c r="E1" s="1" t="s">
        <v>36</v>
      </c>
      <c r="F1" s="1" t="s">
        <v>33</v>
      </c>
      <c r="G1" s="1" t="s">
        <v>189</v>
      </c>
      <c r="H1" s="1" t="s">
        <v>114</v>
      </c>
      <c r="I1" s="1" t="s">
        <v>151</v>
      </c>
      <c r="J1" s="1" t="s">
        <v>190</v>
      </c>
      <c r="K1" s="2"/>
    </row>
    <row r="2" spans="1:11" ht="14.25">
      <c r="A2" s="3" t="s">
        <v>119</v>
      </c>
      <c r="B2" s="37" t="s">
        <v>93</v>
      </c>
      <c r="C2" s="53" t="s">
        <v>118</v>
      </c>
      <c r="D2" s="4">
        <v>0</v>
      </c>
      <c r="E2" s="5">
        <f aca="true" t="shared" si="0" ref="E2:E10">D2*(10/100)</f>
        <v>0</v>
      </c>
      <c r="F2" s="6"/>
      <c r="G2" s="5">
        <f aca="true" t="shared" si="1" ref="G2:G10">(D2+E2)+F2</f>
        <v>0</v>
      </c>
      <c r="H2" s="4"/>
      <c r="I2" s="6"/>
      <c r="J2" s="4"/>
      <c r="K2" s="2"/>
    </row>
    <row r="3" spans="1:11" ht="14.25">
      <c r="A3" s="3" t="s">
        <v>119</v>
      </c>
      <c r="B3" s="37">
        <v>8055112767190</v>
      </c>
      <c r="C3" s="49" t="s">
        <v>101</v>
      </c>
      <c r="D3" s="4">
        <v>301.85</v>
      </c>
      <c r="E3" s="5">
        <f t="shared" si="0"/>
        <v>30.185000000000002</v>
      </c>
      <c r="F3" s="6"/>
      <c r="G3" s="5">
        <f t="shared" si="1"/>
        <v>332.035</v>
      </c>
      <c r="H3" s="4"/>
      <c r="I3" s="6"/>
      <c r="J3" s="4"/>
      <c r="K3" s="2"/>
    </row>
    <row r="4" spans="1:11" ht="14.25">
      <c r="A4" s="3" t="s">
        <v>119</v>
      </c>
      <c r="B4" s="37">
        <v>8055112767237</v>
      </c>
      <c r="C4" s="49" t="s">
        <v>144</v>
      </c>
      <c r="D4" s="4">
        <v>301.85</v>
      </c>
      <c r="E4" s="5">
        <f t="shared" si="0"/>
        <v>30.185000000000002</v>
      </c>
      <c r="F4" s="6"/>
      <c r="G4" s="5">
        <f t="shared" si="1"/>
        <v>332.035</v>
      </c>
      <c r="H4" s="4"/>
      <c r="I4" s="6"/>
      <c r="J4" s="4"/>
      <c r="K4" s="2"/>
    </row>
    <row r="5" spans="1:11" ht="14.25">
      <c r="A5" s="3" t="s">
        <v>119</v>
      </c>
      <c r="B5" s="37" t="s">
        <v>88</v>
      </c>
      <c r="C5" s="49" t="s">
        <v>125</v>
      </c>
      <c r="D5" s="4">
        <v>172.96</v>
      </c>
      <c r="E5" s="5">
        <f t="shared" si="0"/>
        <v>17.296000000000003</v>
      </c>
      <c r="F5" s="6"/>
      <c r="G5" s="5">
        <f t="shared" si="1"/>
        <v>190.256</v>
      </c>
      <c r="H5" s="4"/>
      <c r="I5" s="4"/>
      <c r="J5" s="4"/>
      <c r="K5" s="2"/>
    </row>
    <row r="6" spans="1:11" ht="14.25">
      <c r="A6" s="3" t="s">
        <v>119</v>
      </c>
      <c r="B6" s="4" t="s">
        <v>231</v>
      </c>
      <c r="C6" s="49" t="s">
        <v>232</v>
      </c>
      <c r="D6" s="4">
        <v>142.5</v>
      </c>
      <c r="E6" s="5">
        <f t="shared" si="0"/>
        <v>14.25</v>
      </c>
      <c r="F6" s="6"/>
      <c r="G6" s="5">
        <f t="shared" si="1"/>
        <v>156.75</v>
      </c>
      <c r="H6" s="4"/>
      <c r="I6" s="4"/>
      <c r="J6" s="4"/>
      <c r="K6" s="2"/>
    </row>
    <row r="7" spans="1:11" ht="14.25">
      <c r="A7" s="3" t="s">
        <v>119</v>
      </c>
      <c r="B7" s="4" t="s">
        <v>85</v>
      </c>
      <c r="C7" s="49" t="s">
        <v>20</v>
      </c>
      <c r="D7" s="4">
        <v>32.92</v>
      </c>
      <c r="E7" s="5">
        <f t="shared" si="0"/>
        <v>3.2920000000000003</v>
      </c>
      <c r="F7" s="6"/>
      <c r="G7" s="5">
        <f t="shared" si="1"/>
        <v>36.212</v>
      </c>
      <c r="H7" s="4"/>
      <c r="I7" s="4"/>
      <c r="J7" s="4"/>
      <c r="K7" s="2"/>
    </row>
    <row r="8" spans="1:11" ht="14.25">
      <c r="A8" s="3" t="s">
        <v>119</v>
      </c>
      <c r="B8" t="s">
        <v>215</v>
      </c>
      <c r="C8" s="55" t="s">
        <v>216</v>
      </c>
      <c r="D8" s="4">
        <v>22.64</v>
      </c>
      <c r="E8" s="5">
        <f t="shared" si="0"/>
        <v>2.2640000000000002</v>
      </c>
      <c r="F8" s="6"/>
      <c r="G8" s="5">
        <f t="shared" si="1"/>
        <v>24.904</v>
      </c>
      <c r="H8" s="4"/>
      <c r="I8" s="4"/>
      <c r="J8" s="4"/>
      <c r="K8" s="2"/>
    </row>
    <row r="9" spans="1:11" ht="14.25">
      <c r="A9" s="3" t="s">
        <v>119</v>
      </c>
      <c r="B9" t="s">
        <v>221</v>
      </c>
      <c r="C9" s="55" t="s">
        <v>222</v>
      </c>
      <c r="D9" s="4">
        <v>22.64</v>
      </c>
      <c r="E9" s="5">
        <f t="shared" si="0"/>
        <v>2.2640000000000002</v>
      </c>
      <c r="F9" s="6"/>
      <c r="G9" s="5">
        <f t="shared" si="1"/>
        <v>24.904</v>
      </c>
      <c r="H9" s="4"/>
      <c r="I9" s="4"/>
      <c r="J9" s="4"/>
      <c r="K9" s="2"/>
    </row>
    <row r="10" spans="1:11" ht="14.25">
      <c r="A10" s="3" t="s">
        <v>119</v>
      </c>
      <c r="B10" t="s">
        <v>211</v>
      </c>
      <c r="C10" s="55" t="s">
        <v>212</v>
      </c>
      <c r="D10" s="4">
        <v>26.29</v>
      </c>
      <c r="E10" s="5">
        <f t="shared" si="0"/>
        <v>2.629</v>
      </c>
      <c r="F10" s="6"/>
      <c r="G10" s="5">
        <f t="shared" si="1"/>
        <v>28.919</v>
      </c>
      <c r="H10" s="4"/>
      <c r="I10" s="4"/>
      <c r="J10" s="4"/>
      <c r="K10" s="2"/>
    </row>
    <row r="11" spans="1:11" ht="12.75">
      <c r="A11" s="7"/>
      <c r="B11" s="39"/>
      <c r="C11" s="8"/>
      <c r="D11" s="8"/>
      <c r="E11" s="8"/>
      <c r="F11" s="8"/>
      <c r="G11" s="9">
        <f>SUM(G2:G10)</f>
        <v>1126.015</v>
      </c>
      <c r="H11" s="10">
        <v>895</v>
      </c>
      <c r="I11" s="9">
        <f>H11-G11</f>
        <v>-231.0150000000001</v>
      </c>
      <c r="J11" s="8"/>
      <c r="K11" s="2"/>
    </row>
    <row r="12" spans="1:11" ht="14.25">
      <c r="A12" s="3" t="s">
        <v>181</v>
      </c>
      <c r="B12" s="37">
        <v>8055112767411</v>
      </c>
      <c r="C12" s="49" t="s">
        <v>21</v>
      </c>
      <c r="D12" s="4">
        <v>253.33</v>
      </c>
      <c r="E12" s="5">
        <f>D12*(12/100)</f>
        <v>30.3996</v>
      </c>
      <c r="F12" s="6"/>
      <c r="G12" s="5">
        <f>(D12+E12)+F12</f>
        <v>283.7296</v>
      </c>
      <c r="H12" s="4"/>
      <c r="I12" s="6"/>
      <c r="J12" s="4"/>
      <c r="K12" s="2"/>
    </row>
    <row r="13" spans="1:11" ht="14.25">
      <c r="A13" s="3" t="s">
        <v>181</v>
      </c>
      <c r="B13" s="37">
        <v>8055112767527</v>
      </c>
      <c r="C13" s="49" t="s">
        <v>77</v>
      </c>
      <c r="D13" s="4">
        <v>146.67</v>
      </c>
      <c r="E13" s="5">
        <f>D13*(12/100)</f>
        <v>17.600399999999997</v>
      </c>
      <c r="F13" s="6"/>
      <c r="G13" s="5">
        <f>(D13+E13)+F13</f>
        <v>164.2704</v>
      </c>
      <c r="H13" s="4"/>
      <c r="I13" s="6"/>
      <c r="J13" s="4"/>
      <c r="K13" s="2"/>
    </row>
    <row r="14" spans="1:11" ht="12.75">
      <c r="A14" s="11"/>
      <c r="B14" s="40"/>
      <c r="C14" s="12"/>
      <c r="D14" s="12"/>
      <c r="E14" s="12"/>
      <c r="F14" s="12"/>
      <c r="G14" s="13">
        <f>SUM(G12:G13)</f>
        <v>448</v>
      </c>
      <c r="H14" s="14"/>
      <c r="I14" s="15">
        <f>H14-G14</f>
        <v>-448</v>
      </c>
      <c r="J14" s="12"/>
      <c r="K14" s="2"/>
    </row>
    <row r="15" spans="1:11" ht="14.25">
      <c r="A15" s="3" t="s">
        <v>197</v>
      </c>
      <c r="B15" s="37">
        <v>8055112767220</v>
      </c>
      <c r="C15" s="53" t="s">
        <v>109</v>
      </c>
      <c r="D15" s="4">
        <v>0</v>
      </c>
      <c r="E15" s="5">
        <f>D15*(10/100)</f>
        <v>0</v>
      </c>
      <c r="F15" s="6"/>
      <c r="G15" s="5">
        <f>(D15+E15)+F15</f>
        <v>0</v>
      </c>
      <c r="H15" s="4"/>
      <c r="I15" s="4"/>
      <c r="J15" s="4"/>
      <c r="K15" s="2"/>
    </row>
    <row r="16" spans="1:11" ht="14.25">
      <c r="A16" s="3" t="s">
        <v>197</v>
      </c>
      <c r="B16" s="37" t="s">
        <v>88</v>
      </c>
      <c r="C16" s="49" t="s">
        <v>125</v>
      </c>
      <c r="D16" s="4">
        <v>172.96</v>
      </c>
      <c r="E16" s="5">
        <f>D16*(10/100)</f>
        <v>17.296000000000003</v>
      </c>
      <c r="F16" s="6"/>
      <c r="G16" s="5">
        <f>(D16+E16)+F16</f>
        <v>190.256</v>
      </c>
      <c r="H16" s="4"/>
      <c r="I16" s="4"/>
      <c r="J16" s="4"/>
      <c r="K16" s="2"/>
    </row>
    <row r="17" spans="1:11" ht="12.75">
      <c r="A17" s="11"/>
      <c r="B17" s="40"/>
      <c r="C17" s="12"/>
      <c r="D17" s="12"/>
      <c r="E17" s="12"/>
      <c r="F17" s="12"/>
      <c r="G17" s="13">
        <f>SUM(G15:G16)</f>
        <v>190.256</v>
      </c>
      <c r="H17" s="14"/>
      <c r="I17" s="13">
        <f>H17-G17</f>
        <v>-190.256</v>
      </c>
      <c r="J17" s="12"/>
      <c r="K17" s="2"/>
    </row>
    <row r="18" spans="1:11" ht="14.25">
      <c r="A18" s="3" t="s">
        <v>38</v>
      </c>
      <c r="B18" s="37">
        <v>8055112767176</v>
      </c>
      <c r="C18" s="49" t="s">
        <v>128</v>
      </c>
      <c r="D18" s="4">
        <v>359.35</v>
      </c>
      <c r="E18" s="5">
        <f>D18*(10/100)</f>
        <v>35.935</v>
      </c>
      <c r="F18" s="6"/>
      <c r="G18" s="5">
        <f>(D18+E18)+F18</f>
        <v>395.285</v>
      </c>
      <c r="H18" s="4"/>
      <c r="I18" s="4"/>
      <c r="J18" s="4"/>
      <c r="K18" s="2"/>
    </row>
    <row r="19" spans="1:11" ht="14.25">
      <c r="A19" s="3" t="s">
        <v>38</v>
      </c>
      <c r="B19" s="37">
        <v>8055112767114</v>
      </c>
      <c r="C19" s="53" t="s">
        <v>147</v>
      </c>
      <c r="D19" s="4">
        <v>0</v>
      </c>
      <c r="E19" s="5">
        <f>D19*(10/100)</f>
        <v>0</v>
      </c>
      <c r="F19" s="6"/>
      <c r="G19" s="5">
        <f>(D19+E19)+F19</f>
        <v>0</v>
      </c>
      <c r="H19" s="4"/>
      <c r="I19" s="4"/>
      <c r="J19" s="4"/>
      <c r="K19" s="2"/>
    </row>
    <row r="20" spans="1:11" ht="14.25">
      <c r="A20" s="3" t="s">
        <v>38</v>
      </c>
      <c r="B20" s="37">
        <v>8055112767084</v>
      </c>
      <c r="C20" s="49" t="s">
        <v>13</v>
      </c>
      <c r="D20" s="4">
        <v>287.46</v>
      </c>
      <c r="E20" s="5">
        <f>D20*(10/100)</f>
        <v>28.746</v>
      </c>
      <c r="F20" s="6"/>
      <c r="G20" s="5">
        <f>(D20+E20)+F20</f>
        <v>316.20599999999996</v>
      </c>
      <c r="H20" s="4"/>
      <c r="I20" s="4"/>
      <c r="J20" s="4"/>
      <c r="K20" s="2"/>
    </row>
    <row r="21" spans="1:11" ht="14.25">
      <c r="A21" s="3" t="s">
        <v>38</v>
      </c>
      <c r="B21" s="37">
        <v>8055112767268</v>
      </c>
      <c r="C21" s="53" t="s">
        <v>149</v>
      </c>
      <c r="D21" s="4">
        <v>0</v>
      </c>
      <c r="E21" s="5">
        <f>D21*(10/100)</f>
        <v>0</v>
      </c>
      <c r="F21" s="6"/>
      <c r="G21" s="5">
        <f>(D21+E21)+F21</f>
        <v>0</v>
      </c>
      <c r="H21" s="4"/>
      <c r="I21" s="4"/>
      <c r="J21" s="4"/>
      <c r="K21" s="2"/>
    </row>
    <row r="22" spans="1:20" ht="25.5">
      <c r="A22" s="16"/>
      <c r="B22" s="40"/>
      <c r="C22" s="17"/>
      <c r="D22" s="17"/>
      <c r="E22" s="17"/>
      <c r="F22" s="17"/>
      <c r="G22" s="13">
        <f>SUM(G18:G21)</f>
        <v>711.491</v>
      </c>
      <c r="H22" s="13">
        <v>7</v>
      </c>
      <c r="I22" s="13">
        <f>H22-G22</f>
        <v>-704.491</v>
      </c>
      <c r="J22" s="17" t="s">
        <v>86</v>
      </c>
      <c r="K22" s="18"/>
      <c r="L22" s="19"/>
      <c r="M22" s="19"/>
      <c r="N22" s="19"/>
      <c r="O22" s="19"/>
      <c r="P22" s="19"/>
      <c r="Q22" s="19"/>
      <c r="R22" s="19"/>
      <c r="S22" s="19"/>
      <c r="T22" s="19"/>
    </row>
    <row r="23" spans="1:11" ht="51">
      <c r="A23" s="3" t="s">
        <v>200</v>
      </c>
      <c r="B23" s="37">
        <v>8055112767367</v>
      </c>
      <c r="C23" s="49" t="s">
        <v>99</v>
      </c>
      <c r="D23" s="4">
        <v>301.85</v>
      </c>
      <c r="E23" s="5">
        <f>D23*(10/100)</f>
        <v>30.185000000000002</v>
      </c>
      <c r="F23" s="6"/>
      <c r="G23" s="5">
        <f>(D23+E23)+F23</f>
        <v>332.035</v>
      </c>
      <c r="H23" s="4"/>
      <c r="I23" s="4"/>
      <c r="J23" s="4" t="s">
        <v>135</v>
      </c>
      <c r="K23" s="2"/>
    </row>
    <row r="24" spans="1:11" ht="14.25">
      <c r="A24" s="3" t="s">
        <v>200</v>
      </c>
      <c r="B24" s="37">
        <v>8055112767237</v>
      </c>
      <c r="C24" s="49" t="s">
        <v>144</v>
      </c>
      <c r="D24" s="4">
        <v>301.85</v>
      </c>
      <c r="E24" s="5">
        <f>D24*(10/100)</f>
        <v>30.185000000000002</v>
      </c>
      <c r="F24" s="6"/>
      <c r="G24" s="5">
        <f>(D24+E24)+F24</f>
        <v>332.035</v>
      </c>
      <c r="H24" s="4"/>
      <c r="I24" s="4"/>
      <c r="J24" s="4"/>
      <c r="K24" s="2"/>
    </row>
    <row r="25" spans="1:11" ht="14.25">
      <c r="A25" s="3" t="s">
        <v>200</v>
      </c>
      <c r="B25" s="37">
        <v>8055112767268</v>
      </c>
      <c r="C25" s="53" t="s">
        <v>149</v>
      </c>
      <c r="D25" s="4">
        <v>0</v>
      </c>
      <c r="E25" s="5">
        <f>D25*(10/100)</f>
        <v>0</v>
      </c>
      <c r="F25" s="6"/>
      <c r="G25" s="5">
        <f>(D25+E25)+F25</f>
        <v>0</v>
      </c>
      <c r="H25" s="4"/>
      <c r="I25" s="4"/>
      <c r="J25" s="4"/>
      <c r="K25" s="2"/>
    </row>
    <row r="26" spans="1:20" ht="12.75">
      <c r="A26" s="16"/>
      <c r="B26" s="40"/>
      <c r="C26" s="17"/>
      <c r="D26" s="17"/>
      <c r="E26" s="17"/>
      <c r="F26" s="17"/>
      <c r="G26" s="13">
        <f>SUM(G23:G25)</f>
        <v>664.07</v>
      </c>
      <c r="H26" s="13"/>
      <c r="I26" s="13">
        <f>H26-G26</f>
        <v>-664.07</v>
      </c>
      <c r="J26" s="17"/>
      <c r="K26" s="18"/>
      <c r="L26" s="19"/>
      <c r="M26" s="19"/>
      <c r="N26" s="19"/>
      <c r="O26" s="19"/>
      <c r="P26" s="19"/>
      <c r="Q26" s="19"/>
      <c r="R26" s="19"/>
      <c r="S26" s="19"/>
      <c r="T26" s="19"/>
    </row>
    <row r="27" spans="1:11" ht="14.25">
      <c r="A27" s="3" t="s">
        <v>180</v>
      </c>
      <c r="B27" s="37">
        <v>8055112767404</v>
      </c>
      <c r="C27" s="49" t="s">
        <v>82</v>
      </c>
      <c r="D27" s="4">
        <v>273.1</v>
      </c>
      <c r="E27" s="5">
        <f>D27*(10/100)</f>
        <v>27.310000000000002</v>
      </c>
      <c r="F27" s="6"/>
      <c r="G27" s="5">
        <f>(D27+E27)+F27</f>
        <v>300.41</v>
      </c>
      <c r="H27" s="4"/>
      <c r="I27" s="4"/>
      <c r="J27" s="4"/>
      <c r="K27" s="2"/>
    </row>
    <row r="28" spans="1:11" ht="14.25">
      <c r="A28" s="3" t="s">
        <v>180</v>
      </c>
      <c r="B28" s="37">
        <v>8055112767473</v>
      </c>
      <c r="C28" s="49" t="s">
        <v>163</v>
      </c>
      <c r="D28" s="4">
        <v>253.33</v>
      </c>
      <c r="E28" s="5">
        <f>D28*(10/100)</f>
        <v>25.333000000000002</v>
      </c>
      <c r="F28" s="6"/>
      <c r="G28" s="5">
        <f>(D28+E28)+F28</f>
        <v>278.663</v>
      </c>
      <c r="H28" s="4"/>
      <c r="I28" s="4"/>
      <c r="J28" s="4"/>
      <c r="K28" s="2"/>
    </row>
    <row r="29" spans="1:11" ht="14.25">
      <c r="A29" s="3" t="s">
        <v>180</v>
      </c>
      <c r="B29" s="37">
        <v>8055112767541</v>
      </c>
      <c r="C29" s="49" t="s">
        <v>60</v>
      </c>
      <c r="D29" s="4">
        <v>293.33</v>
      </c>
      <c r="E29" s="5">
        <f>D29*(10/100)</f>
        <v>29.333</v>
      </c>
      <c r="F29" s="6"/>
      <c r="G29" s="5">
        <f>(D29+E29)+F29</f>
        <v>322.663</v>
      </c>
      <c r="H29" s="4"/>
      <c r="I29" s="4"/>
      <c r="J29" s="4"/>
      <c r="K29" s="2"/>
    </row>
    <row r="30" spans="1:11" ht="14.25">
      <c r="A30" s="3" t="s">
        <v>180</v>
      </c>
      <c r="B30" s="37">
        <v>8055112767220</v>
      </c>
      <c r="C30" s="53" t="s">
        <v>109</v>
      </c>
      <c r="D30" s="4">
        <v>0</v>
      </c>
      <c r="E30" s="5">
        <f>D30*(10/100)</f>
        <v>0</v>
      </c>
      <c r="F30" s="6"/>
      <c r="G30" s="5">
        <f>(D30+E30)+F30</f>
        <v>0</v>
      </c>
      <c r="H30" s="4"/>
      <c r="I30" s="4"/>
      <c r="J30" s="4"/>
      <c r="K30" s="2"/>
    </row>
    <row r="31" spans="1:11" ht="14.25">
      <c r="A31" s="3" t="s">
        <v>180</v>
      </c>
      <c r="B31" s="37">
        <v>8055112767190</v>
      </c>
      <c r="C31" s="49" t="s">
        <v>101</v>
      </c>
      <c r="D31" s="4">
        <v>280</v>
      </c>
      <c r="E31" s="5">
        <f>D31*(10/100)</f>
        <v>28</v>
      </c>
      <c r="F31" s="6"/>
      <c r="G31" s="5">
        <f>(D31+E31)+F31</f>
        <v>308</v>
      </c>
      <c r="H31" s="4"/>
      <c r="I31" s="4"/>
      <c r="J31" s="4"/>
      <c r="K31" s="2"/>
    </row>
    <row r="32" spans="1:20" ht="12.75">
      <c r="A32" s="16"/>
      <c r="B32" s="40"/>
      <c r="C32" s="17"/>
      <c r="D32" s="17"/>
      <c r="E32" s="17"/>
      <c r="F32" s="17"/>
      <c r="G32" s="13">
        <f>SUM(G27:G31)</f>
        <v>1209.736</v>
      </c>
      <c r="H32" s="13"/>
      <c r="I32" s="13">
        <f>H32-G32</f>
        <v>-1209.736</v>
      </c>
      <c r="J32" s="17"/>
      <c r="K32" s="18"/>
      <c r="L32" s="19"/>
      <c r="M32" s="19"/>
      <c r="N32" s="19"/>
      <c r="O32" s="19"/>
      <c r="P32" s="19"/>
      <c r="Q32" s="19"/>
      <c r="R32" s="19"/>
      <c r="S32" s="19"/>
      <c r="T32" s="19"/>
    </row>
    <row r="33" spans="1:11" ht="14.25">
      <c r="A33" s="3" t="s">
        <v>90</v>
      </c>
      <c r="B33" s="37">
        <v>8055112767381</v>
      </c>
      <c r="C33" s="49" t="s">
        <v>75</v>
      </c>
      <c r="D33" s="4">
        <v>301.84</v>
      </c>
      <c r="E33" s="5">
        <f aca="true" t="shared" si="2" ref="E33:E45">D33*(10/100)</f>
        <v>30.183999999999997</v>
      </c>
      <c r="F33" s="6"/>
      <c r="G33" s="5">
        <f aca="true" t="shared" si="3" ref="G33:G45">(D33+E33)+F33</f>
        <v>332.024</v>
      </c>
      <c r="H33" s="4"/>
      <c r="I33" s="4"/>
      <c r="J33" s="4"/>
      <c r="K33" s="2"/>
    </row>
    <row r="34" spans="1:11" ht="14.25">
      <c r="A34" s="3" t="s">
        <v>90</v>
      </c>
      <c r="B34" s="37">
        <v>8055112767008</v>
      </c>
      <c r="C34" s="49" t="s">
        <v>47</v>
      </c>
      <c r="D34" s="4">
        <v>273.1</v>
      </c>
      <c r="E34" s="5">
        <f t="shared" si="2"/>
        <v>27.310000000000002</v>
      </c>
      <c r="F34" s="6"/>
      <c r="G34" s="5">
        <f t="shared" si="3"/>
        <v>300.41</v>
      </c>
      <c r="H34" s="4"/>
      <c r="I34" s="4"/>
      <c r="J34" s="4"/>
      <c r="K34" s="2"/>
    </row>
    <row r="35" spans="1:11" ht="14.25">
      <c r="A35" s="3" t="s">
        <v>90</v>
      </c>
      <c r="B35" s="37" t="s">
        <v>88</v>
      </c>
      <c r="C35" s="49" t="s">
        <v>125</v>
      </c>
      <c r="D35" s="4">
        <v>172.96</v>
      </c>
      <c r="E35" s="5">
        <f t="shared" si="2"/>
        <v>17.296000000000003</v>
      </c>
      <c r="F35" s="6"/>
      <c r="G35" s="5">
        <f t="shared" si="3"/>
        <v>190.256</v>
      </c>
      <c r="H35" s="4"/>
      <c r="I35" s="4"/>
      <c r="J35" s="4"/>
      <c r="K35" s="2"/>
    </row>
    <row r="36" spans="1:11" ht="14.25">
      <c r="A36" s="3" t="s">
        <v>90</v>
      </c>
      <c r="B36" s="37">
        <v>8055112767121</v>
      </c>
      <c r="C36" s="49" t="s">
        <v>63</v>
      </c>
      <c r="D36" s="4">
        <v>266.67</v>
      </c>
      <c r="E36" s="5">
        <f t="shared" si="2"/>
        <v>26.667</v>
      </c>
      <c r="F36" s="6"/>
      <c r="G36" s="5">
        <f t="shared" si="3"/>
        <v>293.337</v>
      </c>
      <c r="H36" s="4"/>
      <c r="I36" s="4"/>
      <c r="J36" s="4"/>
      <c r="K36" s="2"/>
    </row>
    <row r="37" spans="1:11" ht="14.25">
      <c r="A37" s="3" t="s">
        <v>90</v>
      </c>
      <c r="B37" s="37" t="s">
        <v>94</v>
      </c>
      <c r="C37" s="49" t="s">
        <v>29</v>
      </c>
      <c r="D37" s="4">
        <v>70.07</v>
      </c>
      <c r="E37" s="5">
        <f t="shared" si="2"/>
        <v>7.007</v>
      </c>
      <c r="F37" s="6"/>
      <c r="G37" s="5">
        <f t="shared" si="3"/>
        <v>77.077</v>
      </c>
      <c r="H37" s="4"/>
      <c r="I37" s="4"/>
      <c r="J37" s="4"/>
      <c r="K37" s="2"/>
    </row>
    <row r="38" spans="1:11" ht="14.25">
      <c r="A38" s="3" t="s">
        <v>90</v>
      </c>
      <c r="B38" s="37" t="s">
        <v>94</v>
      </c>
      <c r="C38" s="49" t="s">
        <v>29</v>
      </c>
      <c r="D38" s="4">
        <v>70.07</v>
      </c>
      <c r="E38" s="5">
        <f t="shared" si="2"/>
        <v>7.007</v>
      </c>
      <c r="F38" s="6"/>
      <c r="G38" s="5">
        <f t="shared" si="3"/>
        <v>77.077</v>
      </c>
      <c r="H38" s="4"/>
      <c r="I38" s="4"/>
      <c r="J38" s="4"/>
      <c r="K38" s="2"/>
    </row>
    <row r="39" spans="1:11" ht="14.25">
      <c r="A39" s="3" t="s">
        <v>90</v>
      </c>
      <c r="B39" s="37" t="s">
        <v>175</v>
      </c>
      <c r="C39" s="49" t="s">
        <v>156</v>
      </c>
      <c r="D39" s="4">
        <v>30.18</v>
      </c>
      <c r="E39" s="5">
        <f t="shared" si="2"/>
        <v>3.0180000000000002</v>
      </c>
      <c r="F39" s="6"/>
      <c r="G39" s="5">
        <f t="shared" si="3"/>
        <v>33.198</v>
      </c>
      <c r="H39" s="4"/>
      <c r="I39" s="4"/>
      <c r="J39" s="4"/>
      <c r="K39" s="2"/>
    </row>
    <row r="40" spans="1:11" ht="14.25">
      <c r="A40" s="3" t="s">
        <v>90</v>
      </c>
      <c r="B40" s="37" t="s">
        <v>15</v>
      </c>
      <c r="C40" s="49" t="s">
        <v>84</v>
      </c>
      <c r="D40" s="4">
        <v>27.44</v>
      </c>
      <c r="E40" s="5">
        <f t="shared" si="2"/>
        <v>2.744</v>
      </c>
      <c r="F40" s="6"/>
      <c r="G40" s="5">
        <f t="shared" si="3"/>
        <v>30.184</v>
      </c>
      <c r="H40" s="4"/>
      <c r="I40" s="4"/>
      <c r="J40" s="4"/>
      <c r="K40" s="2"/>
    </row>
    <row r="41" spans="1:11" ht="14.25">
      <c r="A41" s="3" t="s">
        <v>90</v>
      </c>
      <c r="B41" s="37" t="s">
        <v>89</v>
      </c>
      <c r="C41" s="49" t="s">
        <v>131</v>
      </c>
      <c r="D41" s="4">
        <v>27.08</v>
      </c>
      <c r="E41" s="5">
        <f t="shared" si="2"/>
        <v>2.708</v>
      </c>
      <c r="F41" s="6"/>
      <c r="G41" s="5">
        <f t="shared" si="3"/>
        <v>29.787999999999997</v>
      </c>
      <c r="H41" s="4"/>
      <c r="I41" s="4"/>
      <c r="J41" s="4"/>
      <c r="K41" s="2"/>
    </row>
    <row r="42" spans="1:11" ht="14.25">
      <c r="A42" s="3" t="s">
        <v>90</v>
      </c>
      <c r="B42" s="37" t="s">
        <v>83</v>
      </c>
      <c r="C42" s="49" t="s">
        <v>16</v>
      </c>
      <c r="D42" s="4">
        <v>27.08</v>
      </c>
      <c r="E42" s="5">
        <f t="shared" si="2"/>
        <v>2.708</v>
      </c>
      <c r="F42" s="6"/>
      <c r="G42" s="5">
        <f t="shared" si="3"/>
        <v>29.787999999999997</v>
      </c>
      <c r="H42" s="4"/>
      <c r="I42" s="4"/>
      <c r="J42" s="4"/>
      <c r="K42" s="2"/>
    </row>
    <row r="43" spans="1:11" ht="14.25">
      <c r="A43" s="3" t="s">
        <v>90</v>
      </c>
      <c r="B43" s="37" t="s">
        <v>88</v>
      </c>
      <c r="C43" s="49" t="s">
        <v>125</v>
      </c>
      <c r="D43" s="4">
        <v>172.96</v>
      </c>
      <c r="E43" s="5">
        <f t="shared" si="2"/>
        <v>17.296000000000003</v>
      </c>
      <c r="F43" s="6"/>
      <c r="G43" s="5">
        <f t="shared" si="3"/>
        <v>190.256</v>
      </c>
      <c r="H43" s="4"/>
      <c r="I43" s="4"/>
      <c r="J43" s="4"/>
      <c r="K43" s="2"/>
    </row>
    <row r="44" spans="1:11" ht="14.25">
      <c r="A44" s="3" t="s">
        <v>90</v>
      </c>
      <c r="B44" s="37" t="s">
        <v>81</v>
      </c>
      <c r="C44" s="49" t="s">
        <v>74</v>
      </c>
      <c r="D44" s="4">
        <v>27.08</v>
      </c>
      <c r="E44" s="5">
        <f t="shared" si="2"/>
        <v>2.708</v>
      </c>
      <c r="F44" s="6"/>
      <c r="G44" s="5">
        <f t="shared" si="3"/>
        <v>29.787999999999997</v>
      </c>
      <c r="H44" s="4"/>
      <c r="I44" s="4"/>
      <c r="J44" s="4"/>
      <c r="K44" s="2"/>
    </row>
    <row r="45" spans="1:11" ht="14.25">
      <c r="A45" s="3" t="s">
        <v>90</v>
      </c>
      <c r="B45" s="37" t="s">
        <v>44</v>
      </c>
      <c r="C45" s="49" t="s">
        <v>37</v>
      </c>
      <c r="D45" s="4">
        <v>69.51</v>
      </c>
      <c r="E45" s="20">
        <f t="shared" si="2"/>
        <v>6.9510000000000005</v>
      </c>
      <c r="F45" s="21"/>
      <c r="G45" s="20">
        <f t="shared" si="3"/>
        <v>76.46100000000001</v>
      </c>
      <c r="H45" s="4"/>
      <c r="I45" s="4"/>
      <c r="J45" s="4"/>
      <c r="K45" s="2"/>
    </row>
    <row r="46" spans="1:20" ht="12.75">
      <c r="A46" s="16"/>
      <c r="B46" s="40"/>
      <c r="C46" s="17"/>
      <c r="D46" s="17"/>
      <c r="E46" s="22"/>
      <c r="F46" s="22"/>
      <c r="G46" s="23">
        <f>SUM(G33:G45)</f>
        <v>1689.6440000000002</v>
      </c>
      <c r="H46" s="13"/>
      <c r="I46" s="13">
        <f>H46-G46</f>
        <v>-1689.6440000000002</v>
      </c>
      <c r="J46" s="17"/>
      <c r="K46" s="18"/>
      <c r="L46" s="19"/>
      <c r="M46" s="19"/>
      <c r="N46" s="19"/>
      <c r="O46" s="19"/>
      <c r="P46" s="19"/>
      <c r="Q46" s="19"/>
      <c r="R46" s="19"/>
      <c r="S46" s="19"/>
      <c r="T46" s="19"/>
    </row>
    <row r="47" spans="1:11" ht="14.25">
      <c r="A47" s="3" t="s">
        <v>27</v>
      </c>
      <c r="B47" s="37">
        <v>8055112767190</v>
      </c>
      <c r="C47" s="49" t="s">
        <v>101</v>
      </c>
      <c r="D47" s="4">
        <v>301.85</v>
      </c>
      <c r="E47" s="5">
        <f aca="true" t="shared" si="4" ref="E47:E52">D47*(12/100)</f>
        <v>36.222</v>
      </c>
      <c r="F47" s="6"/>
      <c r="G47" s="5">
        <f aca="true" t="shared" si="5" ref="G47:G52">(D47+E47)+F47</f>
        <v>338.072</v>
      </c>
      <c r="H47" s="4"/>
      <c r="I47" s="4"/>
      <c r="J47" s="4"/>
      <c r="K47" s="2"/>
    </row>
    <row r="48" spans="1:11" ht="14.25">
      <c r="A48" s="3" t="s">
        <v>27</v>
      </c>
      <c r="B48" s="37">
        <v>8055112767541</v>
      </c>
      <c r="C48" s="49" t="s">
        <v>60</v>
      </c>
      <c r="D48" s="4">
        <v>293.33</v>
      </c>
      <c r="E48" s="5">
        <f t="shared" si="4"/>
        <v>35.1996</v>
      </c>
      <c r="F48" s="6"/>
      <c r="G48" s="5">
        <f t="shared" si="5"/>
        <v>328.52959999999996</v>
      </c>
      <c r="H48" s="4"/>
      <c r="I48" s="4"/>
      <c r="J48" s="4"/>
      <c r="K48" s="2"/>
    </row>
    <row r="49" spans="1:11" ht="14.25">
      <c r="A49" s="3" t="s">
        <v>27</v>
      </c>
      <c r="B49" s="37">
        <v>8055112767527</v>
      </c>
      <c r="C49" s="49" t="s">
        <v>77</v>
      </c>
      <c r="D49" s="4">
        <v>146.67</v>
      </c>
      <c r="E49" s="5">
        <f t="shared" si="4"/>
        <v>17.600399999999997</v>
      </c>
      <c r="F49" s="6"/>
      <c r="G49" s="5">
        <f t="shared" si="5"/>
        <v>164.2704</v>
      </c>
      <c r="H49" s="4"/>
      <c r="I49" s="4"/>
      <c r="J49" s="4"/>
      <c r="K49" s="2"/>
    </row>
    <row r="50" spans="1:11" ht="14.25">
      <c r="A50" s="3" t="s">
        <v>27</v>
      </c>
      <c r="B50" s="37">
        <v>8055112767169</v>
      </c>
      <c r="C50" s="53" t="s">
        <v>167</v>
      </c>
      <c r="D50" s="4">
        <v>0</v>
      </c>
      <c r="E50" s="5">
        <f t="shared" si="4"/>
        <v>0</v>
      </c>
      <c r="F50" s="6"/>
      <c r="G50" s="5">
        <f t="shared" si="5"/>
        <v>0</v>
      </c>
      <c r="H50" s="4"/>
      <c r="I50" s="4"/>
      <c r="J50" s="4"/>
      <c r="K50" s="2"/>
    </row>
    <row r="51" spans="1:11" ht="14.25">
      <c r="A51" s="3" t="s">
        <v>27</v>
      </c>
      <c r="B51" s="37">
        <v>8055112767152</v>
      </c>
      <c r="C51" s="49" t="s">
        <v>92</v>
      </c>
      <c r="D51" s="4">
        <v>266.67</v>
      </c>
      <c r="E51" s="5">
        <f t="shared" si="4"/>
        <v>32.0004</v>
      </c>
      <c r="F51" s="6"/>
      <c r="G51" s="5">
        <f t="shared" si="5"/>
        <v>298.67040000000003</v>
      </c>
      <c r="H51" s="4"/>
      <c r="I51" s="4"/>
      <c r="J51" s="4"/>
      <c r="K51" s="2"/>
    </row>
    <row r="52" spans="1:11" ht="14.25">
      <c r="A52" s="3" t="s">
        <v>27</v>
      </c>
      <c r="B52" s="37">
        <v>8055112767459</v>
      </c>
      <c r="C52" s="53" t="s">
        <v>26</v>
      </c>
      <c r="D52" s="4">
        <v>0</v>
      </c>
      <c r="E52" s="5">
        <f t="shared" si="4"/>
        <v>0</v>
      </c>
      <c r="F52" s="6"/>
      <c r="G52" s="5">
        <f t="shared" si="5"/>
        <v>0</v>
      </c>
      <c r="H52" s="4"/>
      <c r="I52" s="4"/>
      <c r="J52" s="4"/>
      <c r="K52" s="2"/>
    </row>
    <row r="53" spans="1:11" ht="12.75">
      <c r="A53" s="11"/>
      <c r="B53" s="40"/>
      <c r="C53" s="12"/>
      <c r="D53" s="12"/>
      <c r="E53" s="12"/>
      <c r="F53" s="12"/>
      <c r="G53" s="13">
        <f>SUM(G47:G52)</f>
        <v>1129.5424</v>
      </c>
      <c r="H53" s="14"/>
      <c r="I53" s="13">
        <f>H53-G53</f>
        <v>-1129.5424</v>
      </c>
      <c r="J53" s="12"/>
      <c r="K53" s="2"/>
    </row>
    <row r="54" spans="1:11" ht="14.25">
      <c r="A54" s="3" t="s">
        <v>183</v>
      </c>
      <c r="B54" s="37">
        <v>8055112767176</v>
      </c>
      <c r="C54" s="49" t="s">
        <v>128</v>
      </c>
      <c r="D54" s="4">
        <v>359.35</v>
      </c>
      <c r="E54" s="5">
        <f aca="true" t="shared" si="6" ref="E54:E63">D54*(10/100)</f>
        <v>35.935</v>
      </c>
      <c r="F54" s="6"/>
      <c r="G54" s="5">
        <f aca="true" t="shared" si="7" ref="G54:G63">(D54+E54)+F54</f>
        <v>395.285</v>
      </c>
      <c r="H54" s="4"/>
      <c r="I54" s="4"/>
      <c r="J54" s="4"/>
      <c r="K54" s="2"/>
    </row>
    <row r="55" spans="1:11" ht="14.25">
      <c r="A55" s="3" t="s">
        <v>183</v>
      </c>
      <c r="B55" s="37">
        <v>8055112767015</v>
      </c>
      <c r="C55" s="49" t="s">
        <v>107</v>
      </c>
      <c r="D55" s="4">
        <v>273.1</v>
      </c>
      <c r="E55" s="5">
        <f t="shared" si="6"/>
        <v>27.310000000000002</v>
      </c>
      <c r="F55" s="6"/>
      <c r="G55" s="5">
        <f t="shared" si="7"/>
        <v>300.41</v>
      </c>
      <c r="H55" s="4"/>
      <c r="I55" s="4"/>
      <c r="J55" s="4"/>
      <c r="K55" s="2"/>
    </row>
    <row r="56" spans="1:11" ht="14.25">
      <c r="A56" s="3" t="s">
        <v>183</v>
      </c>
      <c r="B56" s="37">
        <v>8055112767206</v>
      </c>
      <c r="C56" s="49" t="s">
        <v>56</v>
      </c>
      <c r="D56" s="4">
        <v>280</v>
      </c>
      <c r="E56" s="5">
        <f t="shared" si="6"/>
        <v>28</v>
      </c>
      <c r="F56" s="6"/>
      <c r="G56" s="5">
        <f t="shared" si="7"/>
        <v>308</v>
      </c>
      <c r="H56" s="4"/>
      <c r="I56" s="4"/>
      <c r="J56" s="4"/>
      <c r="K56" s="2"/>
    </row>
    <row r="57" spans="1:11" ht="14.25">
      <c r="A57" s="3" t="s">
        <v>183</v>
      </c>
      <c r="B57" s="37">
        <v>8055112767251</v>
      </c>
      <c r="C57" s="49" t="s">
        <v>115</v>
      </c>
      <c r="D57" s="4">
        <v>285.72</v>
      </c>
      <c r="E57" s="5">
        <f t="shared" si="6"/>
        <v>28.572000000000003</v>
      </c>
      <c r="F57" s="6"/>
      <c r="G57" s="5">
        <f t="shared" si="7"/>
        <v>314.29200000000003</v>
      </c>
      <c r="H57" s="4"/>
      <c r="I57" s="4"/>
      <c r="J57" s="4"/>
      <c r="K57" s="2"/>
    </row>
    <row r="58" spans="1:11" ht="14.25">
      <c r="A58" s="3" t="s">
        <v>183</v>
      </c>
      <c r="B58" s="37">
        <v>8055112767510</v>
      </c>
      <c r="C58" s="49" t="s">
        <v>203</v>
      </c>
      <c r="D58" s="4">
        <v>146.67</v>
      </c>
      <c r="E58" s="5">
        <f t="shared" si="6"/>
        <v>14.667</v>
      </c>
      <c r="F58" s="6"/>
      <c r="G58" s="5">
        <f t="shared" si="7"/>
        <v>161.337</v>
      </c>
      <c r="H58" s="24"/>
      <c r="I58" s="24"/>
      <c r="J58" s="24"/>
      <c r="K58" s="2"/>
    </row>
    <row r="59" spans="1:11" ht="14.25">
      <c r="A59" s="3" t="s">
        <v>183</v>
      </c>
      <c r="B59" s="37">
        <v>8055112767480</v>
      </c>
      <c r="C59" s="53" t="s">
        <v>179</v>
      </c>
      <c r="D59" s="4">
        <v>0</v>
      </c>
      <c r="E59" s="5">
        <f t="shared" si="6"/>
        <v>0</v>
      </c>
      <c r="F59" s="6"/>
      <c r="G59" s="5">
        <f t="shared" si="7"/>
        <v>0</v>
      </c>
      <c r="H59" s="25"/>
      <c r="I59" s="25"/>
      <c r="J59" s="25"/>
      <c r="K59" s="2"/>
    </row>
    <row r="60" spans="1:11" ht="14.25">
      <c r="A60" s="3" t="s">
        <v>183</v>
      </c>
      <c r="B60" s="37" t="s">
        <v>155</v>
      </c>
      <c r="C60" s="49" t="s">
        <v>97</v>
      </c>
      <c r="D60" s="4">
        <v>41.74</v>
      </c>
      <c r="E60" s="5">
        <f t="shared" si="6"/>
        <v>4.174</v>
      </c>
      <c r="F60" s="6"/>
      <c r="G60" s="5">
        <f t="shared" si="7"/>
        <v>45.914</v>
      </c>
      <c r="H60" s="25"/>
      <c r="I60" s="25"/>
      <c r="J60" s="25"/>
      <c r="K60" s="2"/>
    </row>
    <row r="61" spans="1:11" ht="14.25">
      <c r="A61" s="3" t="s">
        <v>183</v>
      </c>
      <c r="B61" s="37" t="s">
        <v>155</v>
      </c>
      <c r="C61" s="49" t="s">
        <v>97</v>
      </c>
      <c r="D61" s="4">
        <v>41.74</v>
      </c>
      <c r="E61" s="5">
        <f t="shared" si="6"/>
        <v>4.174</v>
      </c>
      <c r="F61" s="6"/>
      <c r="G61" s="5">
        <f t="shared" si="7"/>
        <v>45.914</v>
      </c>
      <c r="H61" s="25"/>
      <c r="I61" s="25"/>
      <c r="J61" s="25"/>
      <c r="K61" s="2"/>
    </row>
    <row r="62" spans="1:11" ht="14.25">
      <c r="A62" s="3" t="s">
        <v>183</v>
      </c>
      <c r="B62" s="37" t="s">
        <v>155</v>
      </c>
      <c r="C62" s="49" t="s">
        <v>97</v>
      </c>
      <c r="D62" s="4">
        <v>41.74</v>
      </c>
      <c r="E62" s="5">
        <f t="shared" si="6"/>
        <v>4.174</v>
      </c>
      <c r="F62" s="6"/>
      <c r="G62" s="5">
        <f t="shared" si="7"/>
        <v>45.914</v>
      </c>
      <c r="H62" s="25"/>
      <c r="I62" s="25"/>
      <c r="J62" s="25"/>
      <c r="K62" s="2"/>
    </row>
    <row r="63" spans="1:11" ht="14.25">
      <c r="A63" s="26" t="s">
        <v>183</v>
      </c>
      <c r="B63" s="37" t="s">
        <v>123</v>
      </c>
      <c r="C63" s="49" t="s">
        <v>172</v>
      </c>
      <c r="D63" s="6">
        <v>82.72</v>
      </c>
      <c r="E63" s="20">
        <f t="shared" si="6"/>
        <v>8.272</v>
      </c>
      <c r="F63" s="21"/>
      <c r="G63" s="20">
        <f t="shared" si="7"/>
        <v>90.992</v>
      </c>
      <c r="H63" s="27"/>
      <c r="I63" s="27"/>
      <c r="J63" s="27"/>
      <c r="K63" s="2"/>
    </row>
    <row r="64" spans="1:20" ht="12.75">
      <c r="A64" s="28"/>
      <c r="B64" s="40"/>
      <c r="C64" s="17"/>
      <c r="D64" s="17"/>
      <c r="E64" s="22"/>
      <c r="F64" s="22"/>
      <c r="G64" s="23">
        <f>SUM(G54:G63)</f>
        <v>1708.058</v>
      </c>
      <c r="H64" s="13"/>
      <c r="I64" s="13">
        <f>H64-G64</f>
        <v>-1708.058</v>
      </c>
      <c r="J64" s="17"/>
      <c r="K64" s="18"/>
      <c r="L64" s="19"/>
      <c r="M64" s="19"/>
      <c r="N64" s="19"/>
      <c r="O64" s="19"/>
      <c r="P64" s="19"/>
      <c r="Q64" s="19"/>
      <c r="R64" s="19"/>
      <c r="S64" s="19"/>
      <c r="T64" s="19"/>
    </row>
    <row r="65" spans="1:11" ht="14.25">
      <c r="A65" s="3" t="s">
        <v>162</v>
      </c>
      <c r="B65" s="37">
        <v>8055112767305</v>
      </c>
      <c r="C65" s="49" t="s">
        <v>1</v>
      </c>
      <c r="D65" s="4">
        <v>301.84</v>
      </c>
      <c r="E65" s="5">
        <f>D65*(10/100)</f>
        <v>30.183999999999997</v>
      </c>
      <c r="F65" s="6"/>
      <c r="G65" s="5">
        <f>(D65+E65)+F65</f>
        <v>332.024</v>
      </c>
      <c r="H65" s="4"/>
      <c r="I65" s="4"/>
      <c r="J65" s="4"/>
      <c r="K65" s="2"/>
    </row>
    <row r="66" spans="1:11" ht="12.75">
      <c r="A66" s="11"/>
      <c r="B66" s="40"/>
      <c r="C66" s="12"/>
      <c r="D66" s="12"/>
      <c r="E66" s="12"/>
      <c r="F66" s="12"/>
      <c r="G66" s="13">
        <f>SUM(G65:G65)</f>
        <v>332.024</v>
      </c>
      <c r="H66" s="14"/>
      <c r="I66" s="13">
        <f>H66-G66</f>
        <v>-332.024</v>
      </c>
      <c r="J66" s="12"/>
      <c r="K66" s="2"/>
    </row>
    <row r="67" spans="1:11" ht="14.25">
      <c r="A67" s="3" t="s">
        <v>87</v>
      </c>
      <c r="B67" s="37">
        <v>8055112767114</v>
      </c>
      <c r="C67" s="53" t="s">
        <v>147</v>
      </c>
      <c r="D67" s="4">
        <v>0</v>
      </c>
      <c r="E67" s="5">
        <f>D67*(10/100)</f>
        <v>0</v>
      </c>
      <c r="F67" s="6"/>
      <c r="G67" s="5">
        <f>(D67+E67)+F67</f>
        <v>0</v>
      </c>
      <c r="H67" s="4"/>
      <c r="I67" s="4"/>
      <c r="J67" s="4"/>
      <c r="K67" s="2"/>
    </row>
    <row r="68" spans="1:11" ht="12.75">
      <c r="A68" s="11"/>
      <c r="B68" s="40"/>
      <c r="C68" s="12"/>
      <c r="D68" s="12"/>
      <c r="E68" s="12"/>
      <c r="F68" s="12"/>
      <c r="G68" s="13">
        <f>SUM(G67:G67)</f>
        <v>0</v>
      </c>
      <c r="H68" s="14"/>
      <c r="I68" s="15">
        <f>H68-G68</f>
        <v>0</v>
      </c>
      <c r="J68" s="12"/>
      <c r="K68" s="2"/>
    </row>
    <row r="69" spans="1:11" ht="14.25">
      <c r="A69" s="3" t="s">
        <v>188</v>
      </c>
      <c r="B69" s="37">
        <v>8055112767213</v>
      </c>
      <c r="C69" s="49" t="s">
        <v>58</v>
      </c>
      <c r="D69" s="4">
        <v>30.85</v>
      </c>
      <c r="E69" s="5">
        <f aca="true" t="shared" si="8" ref="E69:E79">D69*(10/100)</f>
        <v>3.0850000000000004</v>
      </c>
      <c r="F69" s="6"/>
      <c r="G69" s="5">
        <f aca="true" t="shared" si="9" ref="G69:G79">(D69+E69)+F69</f>
        <v>33.935</v>
      </c>
      <c r="H69" s="4"/>
      <c r="I69" s="4"/>
      <c r="J69" s="4"/>
      <c r="K69" s="2"/>
    </row>
    <row r="70" spans="1:11" ht="14.25">
      <c r="A70" s="3" t="s">
        <v>188</v>
      </c>
      <c r="B70" s="37">
        <v>8055112767091</v>
      </c>
      <c r="C70" s="49" t="s">
        <v>137</v>
      </c>
      <c r="D70" s="4">
        <v>287.46</v>
      </c>
      <c r="E70" s="5">
        <f t="shared" si="8"/>
        <v>28.746</v>
      </c>
      <c r="F70" s="6"/>
      <c r="G70" s="5">
        <f t="shared" si="9"/>
        <v>316.20599999999996</v>
      </c>
      <c r="H70" s="4"/>
      <c r="I70" s="4"/>
      <c r="J70" s="4"/>
      <c r="K70" s="2"/>
    </row>
    <row r="71" spans="1:11" ht="14.25">
      <c r="A71" s="3" t="s">
        <v>188</v>
      </c>
      <c r="B71" s="37">
        <v>8055112767114</v>
      </c>
      <c r="C71" s="53" t="s">
        <v>147</v>
      </c>
      <c r="D71" s="4">
        <v>0</v>
      </c>
      <c r="E71" s="5">
        <f t="shared" si="8"/>
        <v>0</v>
      </c>
      <c r="F71" s="6"/>
      <c r="G71" s="5">
        <f t="shared" si="9"/>
        <v>0</v>
      </c>
      <c r="H71" s="4"/>
      <c r="I71" s="4"/>
      <c r="J71" s="4"/>
      <c r="K71" s="2"/>
    </row>
    <row r="72" spans="1:11" ht="14.25">
      <c r="A72" s="3" t="s">
        <v>188</v>
      </c>
      <c r="B72" s="37">
        <v>8055112767145</v>
      </c>
      <c r="C72" s="53" t="s">
        <v>104</v>
      </c>
      <c r="D72" s="4">
        <v>0</v>
      </c>
      <c r="E72" s="5">
        <f t="shared" si="8"/>
        <v>0</v>
      </c>
      <c r="F72" s="6"/>
      <c r="G72" s="5">
        <f t="shared" si="9"/>
        <v>0</v>
      </c>
      <c r="H72" s="4"/>
      <c r="I72" s="4"/>
      <c r="J72" s="4"/>
      <c r="K72" s="2"/>
    </row>
    <row r="73" spans="1:11" ht="76.5">
      <c r="A73" s="3" t="s">
        <v>188</v>
      </c>
      <c r="B73" s="37">
        <v>8055112767428</v>
      </c>
      <c r="C73" s="49" t="s">
        <v>134</v>
      </c>
      <c r="D73" s="4">
        <v>273.1</v>
      </c>
      <c r="E73" s="5">
        <f t="shared" si="8"/>
        <v>27.310000000000002</v>
      </c>
      <c r="F73" s="6"/>
      <c r="G73" s="5">
        <f t="shared" si="9"/>
        <v>300.41</v>
      </c>
      <c r="H73" s="4"/>
      <c r="I73" s="4"/>
      <c r="J73" s="4" t="s">
        <v>168</v>
      </c>
      <c r="K73" s="2"/>
    </row>
    <row r="74" spans="1:11" ht="14.25">
      <c r="A74" s="3" t="s">
        <v>188</v>
      </c>
      <c r="B74" s="41" t="s">
        <v>88</v>
      </c>
      <c r="C74" s="54" t="s">
        <v>125</v>
      </c>
      <c r="D74" s="4">
        <v>172.96</v>
      </c>
      <c r="E74" s="5">
        <f t="shared" si="8"/>
        <v>17.296000000000003</v>
      </c>
      <c r="F74" s="6"/>
      <c r="G74" s="5">
        <f t="shared" si="9"/>
        <v>190.256</v>
      </c>
      <c r="H74" s="4"/>
      <c r="I74" s="4"/>
      <c r="J74" s="4"/>
      <c r="K74" s="2"/>
    </row>
    <row r="75" spans="1:11" ht="14.25">
      <c r="A75" s="3" t="s">
        <v>188</v>
      </c>
      <c r="B75" s="42" t="s">
        <v>48</v>
      </c>
      <c r="C75" s="56" t="s">
        <v>62</v>
      </c>
      <c r="D75" s="25">
        <v>127.87</v>
      </c>
      <c r="E75" s="5">
        <f t="shared" si="8"/>
        <v>12.787</v>
      </c>
      <c r="F75" s="6"/>
      <c r="G75" s="5">
        <f t="shared" si="9"/>
        <v>140.657</v>
      </c>
      <c r="H75" s="4"/>
      <c r="I75" s="4"/>
      <c r="J75" s="4"/>
      <c r="K75" s="2"/>
    </row>
    <row r="76" spans="1:11" ht="14.25">
      <c r="A76" s="3" t="s">
        <v>188</v>
      </c>
      <c r="B76" s="42" t="s">
        <v>48</v>
      </c>
      <c r="C76" s="56" t="s">
        <v>62</v>
      </c>
      <c r="D76" s="25">
        <v>127.87</v>
      </c>
      <c r="E76" s="5">
        <f t="shared" si="8"/>
        <v>12.787</v>
      </c>
      <c r="F76" s="6"/>
      <c r="G76" s="5">
        <f t="shared" si="9"/>
        <v>140.657</v>
      </c>
      <c r="H76" s="4"/>
      <c r="I76" s="4"/>
      <c r="J76" s="4"/>
      <c r="K76" s="2"/>
    </row>
    <row r="77" spans="1:11" ht="14.25">
      <c r="A77" s="3" t="s">
        <v>188</v>
      </c>
      <c r="B77" s="42" t="s">
        <v>10</v>
      </c>
      <c r="C77" s="56" t="s">
        <v>117</v>
      </c>
      <c r="D77" s="25">
        <v>259.01</v>
      </c>
      <c r="E77" s="5">
        <f t="shared" si="8"/>
        <v>25.901</v>
      </c>
      <c r="F77" s="6"/>
      <c r="G77" s="5">
        <f t="shared" si="9"/>
        <v>284.911</v>
      </c>
      <c r="H77" s="4"/>
      <c r="I77" s="4"/>
      <c r="J77" s="4"/>
      <c r="K77" s="2"/>
    </row>
    <row r="78" spans="1:11" ht="14.25">
      <c r="A78" s="3" t="s">
        <v>188</v>
      </c>
      <c r="B78" s="42" t="s">
        <v>12</v>
      </c>
      <c r="C78" s="56" t="s">
        <v>192</v>
      </c>
      <c r="D78" s="25">
        <v>88.45</v>
      </c>
      <c r="E78" s="5">
        <f t="shared" si="8"/>
        <v>8.845</v>
      </c>
      <c r="F78" s="6"/>
      <c r="G78" s="5">
        <f t="shared" si="9"/>
        <v>97.295</v>
      </c>
      <c r="H78" s="4"/>
      <c r="I78" s="4"/>
      <c r="J78" s="4"/>
      <c r="K78" s="2"/>
    </row>
    <row r="79" spans="1:11" ht="14.25">
      <c r="A79" s="3" t="s">
        <v>188</v>
      </c>
      <c r="B79" s="43" t="s">
        <v>3</v>
      </c>
      <c r="C79" s="59" t="s">
        <v>43</v>
      </c>
      <c r="D79" s="27">
        <v>0</v>
      </c>
      <c r="E79" s="5">
        <f t="shared" si="8"/>
        <v>0</v>
      </c>
      <c r="F79" s="6"/>
      <c r="G79" s="5">
        <f t="shared" si="9"/>
        <v>0</v>
      </c>
      <c r="H79" s="4"/>
      <c r="I79" s="4"/>
      <c r="J79" s="4"/>
      <c r="K79" s="2"/>
    </row>
    <row r="80" spans="1:20" ht="12.75">
      <c r="A80" s="29"/>
      <c r="B80" s="39"/>
      <c r="C80" s="30"/>
      <c r="D80" s="30"/>
      <c r="E80" s="30"/>
      <c r="F80" s="30"/>
      <c r="G80" s="9">
        <f>SUM(G69:G79)</f>
        <v>1504.327</v>
      </c>
      <c r="H80" s="9">
        <v>2600</v>
      </c>
      <c r="I80" s="9">
        <f>H80-G80</f>
        <v>1095.673</v>
      </c>
      <c r="J80" s="30"/>
      <c r="K80" s="18"/>
      <c r="L80" s="19"/>
      <c r="M80" s="19"/>
      <c r="N80" s="19"/>
      <c r="O80" s="19"/>
      <c r="P80" s="19"/>
      <c r="Q80" s="19"/>
      <c r="R80" s="19"/>
      <c r="S80" s="19"/>
      <c r="T80" s="19"/>
    </row>
    <row r="81" spans="1:11" ht="14.25">
      <c r="A81" s="3" t="s">
        <v>153</v>
      </c>
      <c r="B81" s="37">
        <v>8055112767367</v>
      </c>
      <c r="C81" s="49" t="s">
        <v>99</v>
      </c>
      <c r="D81" s="4">
        <v>301.85</v>
      </c>
      <c r="E81" s="5">
        <f>D81*(12/100)</f>
        <v>36.222</v>
      </c>
      <c r="F81" s="6"/>
      <c r="G81" s="5">
        <f>(D81+E81)+F81</f>
        <v>338.072</v>
      </c>
      <c r="H81" s="4"/>
      <c r="I81" s="4"/>
      <c r="J81" s="4"/>
      <c r="K81" s="2"/>
    </row>
    <row r="82" spans="1:11" ht="14.25">
      <c r="A82" s="3" t="s">
        <v>153</v>
      </c>
      <c r="B82" s="37">
        <v>8055112767503</v>
      </c>
      <c r="C82" s="49" t="s">
        <v>138</v>
      </c>
      <c r="D82" s="4">
        <v>273.1</v>
      </c>
      <c r="E82" s="5">
        <f>D82*(12/100)</f>
        <v>32.772</v>
      </c>
      <c r="F82" s="6"/>
      <c r="G82" s="5">
        <f>(D82+E82)+F82</f>
        <v>305.872</v>
      </c>
      <c r="H82" s="4"/>
      <c r="I82" s="4"/>
      <c r="J82" s="4"/>
      <c r="K82" s="2"/>
    </row>
    <row r="83" spans="1:20" ht="12.75">
      <c r="A83" s="16"/>
      <c r="B83" s="40"/>
      <c r="C83" s="17"/>
      <c r="D83" s="17"/>
      <c r="E83" s="17"/>
      <c r="F83" s="17"/>
      <c r="G83" s="13">
        <f>SUM(G81:G82)</f>
        <v>643.944</v>
      </c>
      <c r="H83" s="13"/>
      <c r="I83" s="13">
        <f>H83-G83</f>
        <v>-643.944</v>
      </c>
      <c r="J83" s="17"/>
      <c r="K83" s="18"/>
      <c r="L83" s="19"/>
      <c r="M83" s="19"/>
      <c r="N83" s="19"/>
      <c r="O83" s="19"/>
      <c r="P83" s="19"/>
      <c r="Q83" s="19"/>
      <c r="R83" s="19"/>
      <c r="S83" s="19"/>
      <c r="T83" s="19"/>
    </row>
    <row r="84" spans="1:11" ht="14.25">
      <c r="A84" s="3" t="s">
        <v>150</v>
      </c>
      <c r="B84" s="37">
        <v>8055112767527</v>
      </c>
      <c r="C84" s="49" t="s">
        <v>77</v>
      </c>
      <c r="D84" s="4">
        <v>146.67</v>
      </c>
      <c r="E84" s="5">
        <f aca="true" t="shared" si="10" ref="E84:E99">D84*(10/100)</f>
        <v>14.667</v>
      </c>
      <c r="F84" s="6"/>
      <c r="G84" s="5">
        <f aca="true" t="shared" si="11" ref="G84:G99">(D84+E84)+F84</f>
        <v>161.337</v>
      </c>
      <c r="H84" s="4"/>
      <c r="I84" s="4"/>
      <c r="J84" s="4"/>
      <c r="K84" s="2"/>
    </row>
    <row r="85" spans="1:11" ht="14.25">
      <c r="A85" s="3" t="s">
        <v>150</v>
      </c>
      <c r="B85" s="37">
        <v>8055112767206</v>
      </c>
      <c r="C85" s="49" t="s">
        <v>56</v>
      </c>
      <c r="D85" s="4">
        <v>301.85</v>
      </c>
      <c r="E85" s="5">
        <f t="shared" si="10"/>
        <v>30.185000000000002</v>
      </c>
      <c r="F85" s="6"/>
      <c r="G85" s="5">
        <f t="shared" si="11"/>
        <v>332.035</v>
      </c>
      <c r="H85" s="24"/>
      <c r="I85" s="24"/>
      <c r="J85" s="4"/>
      <c r="K85" s="2"/>
    </row>
    <row r="86" spans="1:11" ht="14.25">
      <c r="A86" s="3" t="s">
        <v>150</v>
      </c>
      <c r="B86" s="37">
        <v>8055112767176</v>
      </c>
      <c r="C86" s="49" t="s">
        <v>128</v>
      </c>
      <c r="D86" s="4">
        <v>359.35</v>
      </c>
      <c r="E86" s="5">
        <f t="shared" si="10"/>
        <v>35.935</v>
      </c>
      <c r="F86" s="6"/>
      <c r="G86" s="5">
        <f t="shared" si="11"/>
        <v>395.285</v>
      </c>
      <c r="H86" s="25"/>
      <c r="I86" s="25"/>
      <c r="J86" s="4"/>
      <c r="K86" s="2"/>
    </row>
    <row r="87" spans="1:11" ht="14.25">
      <c r="A87" s="3" t="s">
        <v>150</v>
      </c>
      <c r="B87" s="37">
        <v>8055112767121</v>
      </c>
      <c r="C87" s="49" t="s">
        <v>63</v>
      </c>
      <c r="D87" s="4">
        <v>266.67</v>
      </c>
      <c r="E87" s="5">
        <f t="shared" si="10"/>
        <v>26.667</v>
      </c>
      <c r="F87" s="6"/>
      <c r="G87" s="5">
        <f t="shared" si="11"/>
        <v>293.337</v>
      </c>
      <c r="H87" s="25"/>
      <c r="I87" s="25"/>
      <c r="J87" s="4"/>
      <c r="K87" s="2"/>
    </row>
    <row r="88" spans="1:11" ht="14.25">
      <c r="A88" s="3" t="s">
        <v>150</v>
      </c>
      <c r="B88" s="37">
        <v>8055112767404</v>
      </c>
      <c r="C88" s="49" t="s">
        <v>82</v>
      </c>
      <c r="D88" s="4">
        <v>273.1</v>
      </c>
      <c r="E88" s="5">
        <f t="shared" si="10"/>
        <v>27.310000000000002</v>
      </c>
      <c r="F88" s="6"/>
      <c r="G88" s="5">
        <f t="shared" si="11"/>
        <v>300.41</v>
      </c>
      <c r="H88" s="25"/>
      <c r="I88" s="25"/>
      <c r="J88" s="4"/>
      <c r="K88" s="2"/>
    </row>
    <row r="89" spans="1:11" ht="14.25">
      <c r="A89" s="3" t="s">
        <v>150</v>
      </c>
      <c r="B89" s="37" t="s">
        <v>171</v>
      </c>
      <c r="C89" s="49" t="s">
        <v>103</v>
      </c>
      <c r="D89" s="4">
        <v>58.92</v>
      </c>
      <c r="E89" s="5">
        <f t="shared" si="10"/>
        <v>5.892</v>
      </c>
      <c r="F89" s="6"/>
      <c r="G89" s="5">
        <f t="shared" si="11"/>
        <v>64.812</v>
      </c>
      <c r="H89" s="25"/>
      <c r="I89" s="25"/>
      <c r="J89" s="4"/>
      <c r="K89" s="2"/>
    </row>
    <row r="90" spans="1:11" ht="14.25">
      <c r="A90" s="3" t="s">
        <v>150</v>
      </c>
      <c r="B90" s="37" t="s">
        <v>88</v>
      </c>
      <c r="C90" s="49" t="s">
        <v>125</v>
      </c>
      <c r="D90" s="4">
        <v>172.96</v>
      </c>
      <c r="E90" s="5">
        <f t="shared" si="10"/>
        <v>17.296000000000003</v>
      </c>
      <c r="F90" s="6"/>
      <c r="G90" s="5">
        <f t="shared" si="11"/>
        <v>190.256</v>
      </c>
      <c r="H90" s="27"/>
      <c r="I90" s="27"/>
      <c r="J90" s="4"/>
      <c r="K90" s="2"/>
    </row>
    <row r="91" spans="1:11" ht="14.25">
      <c r="A91" s="3" t="s">
        <v>150</v>
      </c>
      <c r="B91" s="37">
        <v>8055112767183</v>
      </c>
      <c r="C91" s="53" t="s">
        <v>113</v>
      </c>
      <c r="D91" s="4">
        <v>0</v>
      </c>
      <c r="E91" s="5">
        <f t="shared" si="10"/>
        <v>0</v>
      </c>
      <c r="F91" s="6"/>
      <c r="G91" s="5">
        <f t="shared" si="11"/>
        <v>0</v>
      </c>
      <c r="H91" s="24"/>
      <c r="I91" s="24"/>
      <c r="J91" s="4"/>
      <c r="K91" s="2"/>
    </row>
    <row r="92" spans="1:11" ht="14.25">
      <c r="A92" s="3" t="s">
        <v>150</v>
      </c>
      <c r="B92" s="37">
        <v>8055112767084</v>
      </c>
      <c r="C92" s="49" t="s">
        <v>13</v>
      </c>
      <c r="D92" s="4">
        <v>287.46</v>
      </c>
      <c r="E92" s="5">
        <f t="shared" si="10"/>
        <v>28.746</v>
      </c>
      <c r="F92" s="6"/>
      <c r="G92" s="5">
        <f t="shared" si="11"/>
        <v>316.20599999999996</v>
      </c>
      <c r="H92" s="25"/>
      <c r="I92" s="25"/>
      <c r="J92" s="4"/>
      <c r="K92" s="2"/>
    </row>
    <row r="93" spans="1:11" ht="14.25">
      <c r="A93" s="3" t="s">
        <v>150</v>
      </c>
      <c r="B93" s="37">
        <v>8055112767107</v>
      </c>
      <c r="C93" s="49" t="s">
        <v>7</v>
      </c>
      <c r="D93" s="4">
        <v>287.46</v>
      </c>
      <c r="E93" s="5">
        <f t="shared" si="10"/>
        <v>28.746</v>
      </c>
      <c r="F93" s="6"/>
      <c r="G93" s="5">
        <f t="shared" si="11"/>
        <v>316.20599999999996</v>
      </c>
      <c r="H93" s="25"/>
      <c r="I93" s="25"/>
      <c r="J93" s="4"/>
      <c r="K93" s="2"/>
    </row>
    <row r="94" spans="1:11" ht="14.25">
      <c r="A94" s="3" t="s">
        <v>150</v>
      </c>
      <c r="B94" s="37">
        <v>8055112767121</v>
      </c>
      <c r="C94" s="49" t="s">
        <v>63</v>
      </c>
      <c r="D94" s="4">
        <v>266.67</v>
      </c>
      <c r="E94" s="5">
        <f t="shared" si="10"/>
        <v>26.667</v>
      </c>
      <c r="F94" s="6"/>
      <c r="G94" s="5">
        <f t="shared" si="11"/>
        <v>293.337</v>
      </c>
      <c r="H94" s="25"/>
      <c r="I94" s="25"/>
      <c r="J94" s="24"/>
      <c r="K94" s="2"/>
    </row>
    <row r="95" spans="1:11" ht="25.5">
      <c r="A95" s="3" t="s">
        <v>150</v>
      </c>
      <c r="B95" s="37" t="s">
        <v>198</v>
      </c>
      <c r="C95" s="49" t="s">
        <v>72</v>
      </c>
      <c r="D95" s="4">
        <v>63.44</v>
      </c>
      <c r="E95" s="5">
        <f t="shared" si="10"/>
        <v>6.344</v>
      </c>
      <c r="F95" s="6"/>
      <c r="G95" s="5">
        <f t="shared" si="11"/>
        <v>69.78399999999999</v>
      </c>
      <c r="H95" s="25"/>
      <c r="I95" s="25"/>
      <c r="J95" s="25"/>
      <c r="K95" s="2"/>
    </row>
    <row r="96" spans="1:11" ht="14.25">
      <c r="A96" s="3" t="s">
        <v>150</v>
      </c>
      <c r="B96" s="37" t="s">
        <v>166</v>
      </c>
      <c r="C96" s="49" t="s">
        <v>19</v>
      </c>
      <c r="D96" s="4">
        <v>63.44</v>
      </c>
      <c r="E96" s="5">
        <f t="shared" si="10"/>
        <v>6.344</v>
      </c>
      <c r="F96" s="6"/>
      <c r="G96" s="5">
        <f t="shared" si="11"/>
        <v>69.78399999999999</v>
      </c>
      <c r="H96" s="25"/>
      <c r="I96" s="25"/>
      <c r="J96" s="25"/>
      <c r="K96" s="2"/>
    </row>
    <row r="97" spans="1:11" ht="14.25">
      <c r="A97" s="3" t="s">
        <v>150</v>
      </c>
      <c r="B97" s="37" t="s">
        <v>52</v>
      </c>
      <c r="C97" s="49" t="s">
        <v>142</v>
      </c>
      <c r="D97" s="4">
        <v>74.35</v>
      </c>
      <c r="E97" s="5">
        <f t="shared" si="10"/>
        <v>7.435</v>
      </c>
      <c r="F97" s="6"/>
      <c r="G97" s="5">
        <f t="shared" si="11"/>
        <v>81.785</v>
      </c>
      <c r="H97" s="25"/>
      <c r="I97" s="25"/>
      <c r="J97" s="25"/>
      <c r="K97" s="2"/>
    </row>
    <row r="98" spans="1:11" ht="14.25">
      <c r="A98" s="3" t="s">
        <v>150</v>
      </c>
      <c r="B98" s="37" t="s">
        <v>85</v>
      </c>
      <c r="C98" s="49" t="s">
        <v>20</v>
      </c>
      <c r="D98" s="4">
        <v>30</v>
      </c>
      <c r="E98" s="5">
        <f t="shared" si="10"/>
        <v>3</v>
      </c>
      <c r="F98" s="6"/>
      <c r="G98" s="5">
        <f t="shared" si="11"/>
        <v>33</v>
      </c>
      <c r="H98" s="25"/>
      <c r="I98" s="25"/>
      <c r="J98" s="25"/>
      <c r="K98" s="2"/>
    </row>
    <row r="99" spans="1:11" ht="14.25">
      <c r="A99" s="3" t="s">
        <v>150</v>
      </c>
      <c r="B99" s="37" t="s">
        <v>11</v>
      </c>
      <c r="C99" s="49" t="s">
        <v>54</v>
      </c>
      <c r="D99" s="4">
        <v>31.92</v>
      </c>
      <c r="E99" s="5">
        <f t="shared" si="10"/>
        <v>3.192</v>
      </c>
      <c r="F99" s="6"/>
      <c r="G99" s="5">
        <f t="shared" si="11"/>
        <v>35.112</v>
      </c>
      <c r="H99" s="27"/>
      <c r="I99" s="27"/>
      <c r="J99" s="27"/>
      <c r="K99" s="2"/>
    </row>
    <row r="100" spans="1:20" ht="12.75">
      <c r="A100" s="16"/>
      <c r="B100" s="40"/>
      <c r="C100" s="17"/>
      <c r="D100" s="17"/>
      <c r="E100" s="17"/>
      <c r="F100" s="17"/>
      <c r="G100" s="13">
        <f>SUM(G84:G99)</f>
        <v>2952.6860000000006</v>
      </c>
      <c r="H100" s="13"/>
      <c r="I100" s="13">
        <f>H100-G100</f>
        <v>-2952.6860000000006</v>
      </c>
      <c r="J100" s="17"/>
      <c r="K100" s="18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11" ht="76.5">
      <c r="A101" s="3" t="s">
        <v>71</v>
      </c>
      <c r="B101" s="37">
        <v>8055112767473</v>
      </c>
      <c r="C101" s="49" t="s">
        <v>163</v>
      </c>
      <c r="D101" s="4">
        <v>273.1</v>
      </c>
      <c r="E101" s="5">
        <f>D101*(12/100)</f>
        <v>32.772</v>
      </c>
      <c r="F101" s="6"/>
      <c r="G101" s="5">
        <f>(D101+E101)+F101</f>
        <v>305.872</v>
      </c>
      <c r="H101" s="24"/>
      <c r="I101" s="24"/>
      <c r="J101" s="4" t="s">
        <v>24</v>
      </c>
      <c r="K101" s="2"/>
    </row>
    <row r="102" spans="1:11" ht="14.25">
      <c r="A102" s="3" t="s">
        <v>71</v>
      </c>
      <c r="B102" s="37" t="s">
        <v>124</v>
      </c>
      <c r="C102" s="53" t="s">
        <v>165</v>
      </c>
      <c r="D102" s="4">
        <v>0</v>
      </c>
      <c r="E102" s="5">
        <f>D102*(12/100)</f>
        <v>0</v>
      </c>
      <c r="F102" s="6"/>
      <c r="G102" s="5">
        <f>(D102+E102)+F102</f>
        <v>0</v>
      </c>
      <c r="H102" s="25"/>
      <c r="I102" s="25"/>
      <c r="J102" s="4"/>
      <c r="K102" s="2"/>
    </row>
    <row r="103" spans="1:11" ht="14.25">
      <c r="A103" s="3" t="s">
        <v>71</v>
      </c>
      <c r="B103" s="37" t="s">
        <v>196</v>
      </c>
      <c r="C103" s="49" t="s">
        <v>70</v>
      </c>
      <c r="D103" s="4">
        <v>80.2</v>
      </c>
      <c r="E103" s="5">
        <f>D103*(12/100)</f>
        <v>9.624</v>
      </c>
      <c r="F103" s="6"/>
      <c r="G103" s="5">
        <f>(D103+E103)+F103</f>
        <v>89.824</v>
      </c>
      <c r="H103" s="25"/>
      <c r="I103" s="25"/>
      <c r="J103" s="4"/>
      <c r="K103" s="2"/>
    </row>
    <row r="104" spans="1:11" ht="14.25">
      <c r="A104" s="3" t="s">
        <v>71</v>
      </c>
      <c r="B104" s="37" t="s">
        <v>185</v>
      </c>
      <c r="C104" s="49" t="s">
        <v>110</v>
      </c>
      <c r="D104" s="4">
        <v>53.77</v>
      </c>
      <c r="E104" s="5">
        <f>D104*(12/100)</f>
        <v>6.4524</v>
      </c>
      <c r="F104" s="6"/>
      <c r="G104" s="5">
        <f>(D104+E104)+F104</f>
        <v>60.2224</v>
      </c>
      <c r="H104" s="27"/>
      <c r="I104" s="27"/>
      <c r="J104" s="4"/>
      <c r="K104" s="2"/>
    </row>
    <row r="105" spans="1:20" ht="12.75">
      <c r="A105" s="16"/>
      <c r="B105" s="40"/>
      <c r="C105" s="17"/>
      <c r="D105" s="17"/>
      <c r="E105" s="17"/>
      <c r="F105" s="17"/>
      <c r="G105" s="13">
        <f>SUM(G101:G104)</f>
        <v>455.9184</v>
      </c>
      <c r="H105" s="13"/>
      <c r="I105" s="13">
        <f>H105-G105</f>
        <v>-455.9184</v>
      </c>
      <c r="J105" s="17"/>
      <c r="K105" s="18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11" ht="14.25">
      <c r="A106" s="3" t="s">
        <v>100</v>
      </c>
      <c r="B106" s="37">
        <v>8055112767206</v>
      </c>
      <c r="C106" s="49" t="s">
        <v>56</v>
      </c>
      <c r="D106" s="4">
        <v>301.85</v>
      </c>
      <c r="E106" s="5">
        <f>D106*(12/100)</f>
        <v>36.222</v>
      </c>
      <c r="F106" s="6"/>
      <c r="G106" s="5">
        <f>(D106+E106)+F106</f>
        <v>338.072</v>
      </c>
      <c r="H106" s="24"/>
      <c r="I106" s="24"/>
      <c r="J106" s="4"/>
      <c r="K106" s="2"/>
    </row>
    <row r="107" spans="1:11" ht="14.25">
      <c r="A107" s="3" t="s">
        <v>100</v>
      </c>
      <c r="B107" s="37" t="s">
        <v>182</v>
      </c>
      <c r="C107" s="49" t="s">
        <v>146</v>
      </c>
      <c r="D107" s="4">
        <v>57.75</v>
      </c>
      <c r="E107" s="5">
        <f>D107*(12/100)</f>
        <v>6.93</v>
      </c>
      <c r="F107" s="6"/>
      <c r="G107" s="5">
        <f>(D107+E107)+F107</f>
        <v>64.68</v>
      </c>
      <c r="H107" s="25"/>
      <c r="I107" s="25"/>
      <c r="J107" s="4"/>
      <c r="K107" s="2"/>
    </row>
    <row r="108" spans="1:11" ht="14.25">
      <c r="A108" s="3" t="s">
        <v>100</v>
      </c>
      <c r="B108" s="37" t="s">
        <v>102</v>
      </c>
      <c r="C108" s="49" t="s">
        <v>78</v>
      </c>
      <c r="D108" s="4">
        <v>57.75</v>
      </c>
      <c r="E108" s="5">
        <f>D108*(12/100)</f>
        <v>6.93</v>
      </c>
      <c r="F108" s="6"/>
      <c r="G108" s="5">
        <f>(D108+E108)+F108</f>
        <v>64.68</v>
      </c>
      <c r="H108" s="25"/>
      <c r="I108" s="25"/>
      <c r="J108" s="4"/>
      <c r="K108" s="2"/>
    </row>
    <row r="109" spans="1:11" ht="14.25">
      <c r="A109" s="3" t="s">
        <v>100</v>
      </c>
      <c r="B109" s="37" t="s">
        <v>191</v>
      </c>
      <c r="C109" s="49" t="s">
        <v>53</v>
      </c>
      <c r="D109" s="4">
        <v>86.88</v>
      </c>
      <c r="E109" s="5">
        <f>D109*(12/100)</f>
        <v>10.4256</v>
      </c>
      <c r="F109" s="6"/>
      <c r="G109" s="5">
        <f>(D109+E109)+F109</f>
        <v>97.3056</v>
      </c>
      <c r="H109" s="25"/>
      <c r="I109" s="25"/>
      <c r="J109" s="4"/>
      <c r="K109" s="2"/>
    </row>
    <row r="110" spans="1:11" ht="14.25">
      <c r="A110" s="3" t="s">
        <v>100</v>
      </c>
      <c r="B110" s="37" t="s">
        <v>17</v>
      </c>
      <c r="C110" s="49" t="s">
        <v>164</v>
      </c>
      <c r="D110" s="4">
        <v>91.77</v>
      </c>
      <c r="E110" s="5">
        <f>D110*(12/100)</f>
        <v>11.0124</v>
      </c>
      <c r="F110" s="6"/>
      <c r="G110" s="5">
        <f>(D110+E110)+F110</f>
        <v>102.7824</v>
      </c>
      <c r="H110" s="27"/>
      <c r="I110" s="27"/>
      <c r="J110" s="4"/>
      <c r="K110" s="2"/>
    </row>
    <row r="111" spans="1:20" ht="12.75">
      <c r="A111" s="16"/>
      <c r="B111" s="40"/>
      <c r="C111" s="17"/>
      <c r="D111" s="17"/>
      <c r="E111" s="17"/>
      <c r="F111" s="17"/>
      <c r="G111" s="13">
        <f>SUM(G106:G110)</f>
        <v>667.52</v>
      </c>
      <c r="H111" s="13"/>
      <c r="I111" s="13">
        <f>H111-G111</f>
        <v>-667.52</v>
      </c>
      <c r="J111" s="17"/>
      <c r="K111" s="18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11" ht="14.25">
      <c r="A112" s="3" t="s">
        <v>122</v>
      </c>
      <c r="B112" s="37">
        <v>8055112767237</v>
      </c>
      <c r="C112" s="49" t="s">
        <v>144</v>
      </c>
      <c r="D112" s="4">
        <v>301.85</v>
      </c>
      <c r="E112" s="5">
        <f>D112*(10/100)</f>
        <v>30.185000000000002</v>
      </c>
      <c r="F112" s="6"/>
      <c r="G112" s="5">
        <f>(D112+E112)+F112</f>
        <v>332.035</v>
      </c>
      <c r="H112" s="24"/>
      <c r="I112" s="24"/>
      <c r="J112" s="4"/>
      <c r="K112" s="2"/>
    </row>
    <row r="113" spans="1:11" ht="14.25">
      <c r="A113" s="3" t="s">
        <v>122</v>
      </c>
      <c r="B113" s="37">
        <v>8055112767121</v>
      </c>
      <c r="C113" s="49" t="s">
        <v>63</v>
      </c>
      <c r="D113" s="4">
        <v>287.46</v>
      </c>
      <c r="E113" s="5">
        <f>D113*(10/100)</f>
        <v>28.746</v>
      </c>
      <c r="F113" s="6"/>
      <c r="G113" s="5">
        <f>(D113+E113)+F113</f>
        <v>316.20599999999996</v>
      </c>
      <c r="H113" s="27"/>
      <c r="I113" s="27"/>
      <c r="J113" s="4"/>
      <c r="K113" s="2"/>
    </row>
    <row r="114" spans="1:20" ht="12.75">
      <c r="A114" s="16"/>
      <c r="B114" s="40"/>
      <c r="C114" s="17"/>
      <c r="D114" s="17"/>
      <c r="E114" s="17"/>
      <c r="F114" s="17"/>
      <c r="G114" s="13">
        <f>SUM(G112:G113)</f>
        <v>648.241</v>
      </c>
      <c r="H114" s="13"/>
      <c r="I114" s="13">
        <f>H114-G114</f>
        <v>-648.241</v>
      </c>
      <c r="J114" s="17"/>
      <c r="K114" s="18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11" ht="14.25">
      <c r="A115" s="3" t="s">
        <v>194</v>
      </c>
      <c r="B115" s="37">
        <v>8055112767534</v>
      </c>
      <c r="C115" s="53" t="s">
        <v>145</v>
      </c>
      <c r="D115" s="4">
        <v>0</v>
      </c>
      <c r="E115" s="5">
        <f>D115*(10/100)</f>
        <v>0</v>
      </c>
      <c r="F115" s="6"/>
      <c r="G115" s="5">
        <f>(D115+E115)+F115</f>
        <v>0</v>
      </c>
      <c r="H115" s="4"/>
      <c r="I115" s="4"/>
      <c r="J115" s="4"/>
      <c r="K115" s="2"/>
    </row>
    <row r="116" spans="1:20" ht="12.75">
      <c r="A116" s="16"/>
      <c r="B116" s="40"/>
      <c r="C116" s="17"/>
      <c r="D116" s="17"/>
      <c r="E116" s="17"/>
      <c r="F116" s="17"/>
      <c r="G116" s="13">
        <f>SUM(G115:G115)</f>
        <v>0</v>
      </c>
      <c r="H116" s="13"/>
      <c r="I116" s="13">
        <f>H116-G116</f>
        <v>0</v>
      </c>
      <c r="J116" s="17"/>
      <c r="K116" s="18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11" ht="14.25">
      <c r="A117" s="3" t="s">
        <v>23</v>
      </c>
      <c r="B117" s="37">
        <v>8055112767268</v>
      </c>
      <c r="C117" s="53" t="s">
        <v>149</v>
      </c>
      <c r="D117" s="4">
        <v>0</v>
      </c>
      <c r="E117" s="5">
        <f aca="true" t="shared" si="12" ref="E117:E122">D117*(10/100)</f>
        <v>0</v>
      </c>
      <c r="F117" s="6"/>
      <c r="G117" s="5">
        <f aca="true" t="shared" si="13" ref="G117:G122">(D117+E117)+F117</f>
        <v>0</v>
      </c>
      <c r="H117" s="24"/>
      <c r="I117" s="24"/>
      <c r="J117" s="4"/>
      <c r="K117" s="2"/>
    </row>
    <row r="118" spans="1:11" ht="14.25">
      <c r="A118" s="3" t="s">
        <v>23</v>
      </c>
      <c r="B118" s="37">
        <v>8055112767213</v>
      </c>
      <c r="C118" s="49" t="s">
        <v>58</v>
      </c>
      <c r="D118" s="4">
        <v>301.85</v>
      </c>
      <c r="E118" s="5">
        <f t="shared" si="12"/>
        <v>30.185000000000002</v>
      </c>
      <c r="F118" s="6"/>
      <c r="G118" s="5">
        <f t="shared" si="13"/>
        <v>332.035</v>
      </c>
      <c r="H118" s="25"/>
      <c r="I118" s="25"/>
      <c r="J118" s="4"/>
      <c r="K118" s="2"/>
    </row>
    <row r="119" spans="1:11" ht="14.25">
      <c r="A119" s="3" t="s">
        <v>23</v>
      </c>
      <c r="B119" s="37">
        <v>8055112767510</v>
      </c>
      <c r="C119" s="49" t="s">
        <v>203</v>
      </c>
      <c r="D119" s="4">
        <v>146.67</v>
      </c>
      <c r="E119" s="5">
        <f t="shared" si="12"/>
        <v>14.667</v>
      </c>
      <c r="F119" s="6"/>
      <c r="G119" s="5">
        <f t="shared" si="13"/>
        <v>161.337</v>
      </c>
      <c r="H119" s="27"/>
      <c r="I119" s="27"/>
      <c r="J119" s="4"/>
      <c r="K119" s="2"/>
    </row>
    <row r="120" spans="1:11" ht="14.25">
      <c r="A120" s="3" t="s">
        <v>23</v>
      </c>
      <c r="B120" s="37">
        <v>8055112767114</v>
      </c>
      <c r="C120" s="53" t="s">
        <v>147</v>
      </c>
      <c r="D120" s="4">
        <v>0</v>
      </c>
      <c r="E120" s="5">
        <f t="shared" si="12"/>
        <v>0</v>
      </c>
      <c r="F120" s="6"/>
      <c r="G120" s="5">
        <f t="shared" si="13"/>
        <v>0</v>
      </c>
      <c r="H120" s="24"/>
      <c r="I120" s="24"/>
      <c r="J120" s="4"/>
      <c r="K120" s="2"/>
    </row>
    <row r="121" spans="1:11" ht="14.25">
      <c r="A121" s="3" t="s">
        <v>23</v>
      </c>
      <c r="B121" s="37">
        <v>8055112767077</v>
      </c>
      <c r="C121" s="49" t="s">
        <v>195</v>
      </c>
      <c r="D121" s="4">
        <v>273.1</v>
      </c>
      <c r="E121" s="5">
        <f t="shared" si="12"/>
        <v>27.310000000000002</v>
      </c>
      <c r="F121" s="6"/>
      <c r="G121" s="5">
        <f t="shared" si="13"/>
        <v>300.41</v>
      </c>
      <c r="H121" s="25"/>
      <c r="I121" s="25"/>
      <c r="J121" s="4"/>
      <c r="K121" s="2"/>
    </row>
    <row r="122" spans="1:11" ht="14.25">
      <c r="A122" s="3" t="s">
        <v>23</v>
      </c>
      <c r="B122" s="37" t="s">
        <v>88</v>
      </c>
      <c r="C122" s="49" t="s">
        <v>125</v>
      </c>
      <c r="D122" s="4">
        <v>172.96</v>
      </c>
      <c r="E122" s="5">
        <f t="shared" si="12"/>
        <v>17.296000000000003</v>
      </c>
      <c r="F122" s="6"/>
      <c r="G122" s="5">
        <f t="shared" si="13"/>
        <v>190.256</v>
      </c>
      <c r="H122" s="27"/>
      <c r="I122" s="27"/>
      <c r="J122" s="4"/>
      <c r="K122" s="2"/>
    </row>
    <row r="123" spans="1:20" ht="12.75">
      <c r="A123" s="16"/>
      <c r="B123" s="40"/>
      <c r="C123" s="17"/>
      <c r="D123" s="17"/>
      <c r="E123" s="17"/>
      <c r="F123" s="17"/>
      <c r="G123" s="13">
        <f>SUM(G117:G122)</f>
        <v>984.038</v>
      </c>
      <c r="H123" s="13"/>
      <c r="I123" s="13">
        <f>H123-G123</f>
        <v>-984.038</v>
      </c>
      <c r="J123" s="17"/>
      <c r="K123" s="18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11" ht="14.25">
      <c r="A124" s="3" t="s">
        <v>80</v>
      </c>
      <c r="B124" s="37">
        <v>8055112767282</v>
      </c>
      <c r="C124" s="49" t="s">
        <v>31</v>
      </c>
      <c r="D124" s="4">
        <v>301.84</v>
      </c>
      <c r="E124" s="5">
        <f>D124*(10/100)</f>
        <v>30.183999999999997</v>
      </c>
      <c r="F124" s="6"/>
      <c r="G124" s="5">
        <f>(D124+E124)+F124</f>
        <v>332.024</v>
      </c>
      <c r="H124" s="4"/>
      <c r="I124" s="4"/>
      <c r="J124" s="4"/>
      <c r="K124" s="2"/>
    </row>
    <row r="125" spans="1:20" ht="12.75">
      <c r="A125" s="16"/>
      <c r="B125" s="40"/>
      <c r="C125" s="17"/>
      <c r="D125" s="17"/>
      <c r="E125" s="17"/>
      <c r="F125" s="17"/>
      <c r="G125" s="13">
        <f>SUM(G124:G124)</f>
        <v>332.024</v>
      </c>
      <c r="H125" s="13"/>
      <c r="I125" s="13">
        <f>H125-G125</f>
        <v>-332.024</v>
      </c>
      <c r="J125" s="17"/>
      <c r="K125" s="18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11" ht="14.25">
      <c r="A126" s="3" t="s">
        <v>68</v>
      </c>
      <c r="B126" s="37">
        <v>8055112767206</v>
      </c>
      <c r="C126" s="49" t="s">
        <v>56</v>
      </c>
      <c r="D126" s="4">
        <v>301.85</v>
      </c>
      <c r="E126" s="5">
        <f>D126*(10/100)</f>
        <v>30.185000000000002</v>
      </c>
      <c r="F126" s="6"/>
      <c r="G126" s="5">
        <f>(D126+E126)+F126</f>
        <v>332.035</v>
      </c>
      <c r="H126" s="4"/>
      <c r="I126" s="4"/>
      <c r="J126" s="4"/>
      <c r="K126" s="2"/>
    </row>
    <row r="127" spans="1:11" ht="14.25">
      <c r="A127" s="3" t="s">
        <v>68</v>
      </c>
      <c r="B127" s="37" t="s">
        <v>88</v>
      </c>
      <c r="C127" s="49" t="s">
        <v>125</v>
      </c>
      <c r="D127" s="4">
        <v>172.96</v>
      </c>
      <c r="E127" s="5">
        <f>D127*(10/100)</f>
        <v>17.296000000000003</v>
      </c>
      <c r="F127" s="6"/>
      <c r="G127" s="5">
        <f>(D127+E127)+F127</f>
        <v>190.256</v>
      </c>
      <c r="H127" s="4"/>
      <c r="I127" s="4"/>
      <c r="J127" s="4"/>
      <c r="K127" s="2"/>
    </row>
    <row r="128" spans="1:20" ht="12.75">
      <c r="A128" s="16"/>
      <c r="B128" s="40"/>
      <c r="C128" s="17"/>
      <c r="D128" s="17"/>
      <c r="E128" s="17"/>
      <c r="F128" s="17"/>
      <c r="G128" s="13">
        <f>SUM(G126:G127)</f>
        <v>522.291</v>
      </c>
      <c r="H128" s="13"/>
      <c r="I128" s="13">
        <f>H128-G128</f>
        <v>-522.291</v>
      </c>
      <c r="J128" s="17"/>
      <c r="K128" s="18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11" ht="14.25">
      <c r="A129" s="3" t="s">
        <v>133</v>
      </c>
      <c r="B129" s="37">
        <v>8055112767510</v>
      </c>
      <c r="C129" s="49" t="s">
        <v>203</v>
      </c>
      <c r="D129" s="4">
        <v>158.1</v>
      </c>
      <c r="E129" s="5">
        <f aca="true" t="shared" si="14" ref="E129:E139">D129*(10/100)</f>
        <v>15.81</v>
      </c>
      <c r="F129" s="6"/>
      <c r="G129" s="5">
        <f aca="true" t="shared" si="15" ref="G129:G139">(D129+E129)+F129</f>
        <v>173.91</v>
      </c>
      <c r="H129" s="24"/>
      <c r="I129" s="24"/>
      <c r="J129" s="4"/>
      <c r="K129" s="2"/>
    </row>
    <row r="130" spans="1:11" ht="14.25">
      <c r="A130" s="3" t="s">
        <v>133</v>
      </c>
      <c r="B130" s="37">
        <v>8055112767534</v>
      </c>
      <c r="C130" s="53" t="s">
        <v>145</v>
      </c>
      <c r="D130" s="4">
        <v>0</v>
      </c>
      <c r="E130" s="5">
        <f t="shared" si="14"/>
        <v>0</v>
      </c>
      <c r="F130" s="6"/>
      <c r="G130" s="5">
        <f t="shared" si="15"/>
        <v>0</v>
      </c>
      <c r="H130" s="25"/>
      <c r="I130" s="25"/>
      <c r="J130" s="4"/>
      <c r="K130" s="2"/>
    </row>
    <row r="131" spans="1:11" ht="14.25">
      <c r="A131" s="3" t="s">
        <v>133</v>
      </c>
      <c r="B131" s="37">
        <v>8055112767220</v>
      </c>
      <c r="C131" s="53" t="s">
        <v>109</v>
      </c>
      <c r="D131" s="4">
        <v>0</v>
      </c>
      <c r="E131" s="5">
        <f t="shared" si="14"/>
        <v>0</v>
      </c>
      <c r="F131" s="6"/>
      <c r="G131" s="5">
        <f t="shared" si="15"/>
        <v>0</v>
      </c>
      <c r="H131" s="25"/>
      <c r="I131" s="25"/>
      <c r="J131" s="4"/>
      <c r="K131" s="2"/>
    </row>
    <row r="132" spans="1:11" ht="14.25">
      <c r="A132" s="3" t="s">
        <v>133</v>
      </c>
      <c r="B132" s="37">
        <v>8055112767251</v>
      </c>
      <c r="C132" s="49" t="s">
        <v>115</v>
      </c>
      <c r="D132" s="4">
        <v>240</v>
      </c>
      <c r="E132" s="5">
        <f t="shared" si="14"/>
        <v>24</v>
      </c>
      <c r="F132" s="6"/>
      <c r="G132" s="5">
        <f t="shared" si="15"/>
        <v>264</v>
      </c>
      <c r="H132" s="25"/>
      <c r="I132" s="25"/>
      <c r="J132" s="4"/>
      <c r="K132" s="2"/>
    </row>
    <row r="133" spans="1:11" ht="14.25">
      <c r="A133" s="3" t="s">
        <v>133</v>
      </c>
      <c r="B133" s="37">
        <v>8055112767190</v>
      </c>
      <c r="C133" s="49" t="s">
        <v>101</v>
      </c>
      <c r="D133" s="4">
        <v>301.85</v>
      </c>
      <c r="E133" s="5">
        <f t="shared" si="14"/>
        <v>30.185000000000002</v>
      </c>
      <c r="F133" s="6"/>
      <c r="G133" s="5">
        <f t="shared" si="15"/>
        <v>332.035</v>
      </c>
      <c r="H133" s="25"/>
      <c r="I133" s="25"/>
      <c r="J133" s="4"/>
      <c r="K133" s="2"/>
    </row>
    <row r="134" spans="1:11" ht="14.25">
      <c r="A134" s="3" t="s">
        <v>133</v>
      </c>
      <c r="B134" s="37">
        <v>8055112767176</v>
      </c>
      <c r="C134" s="49" t="s">
        <v>128</v>
      </c>
      <c r="D134" s="4">
        <v>359.35</v>
      </c>
      <c r="E134" s="5">
        <f t="shared" si="14"/>
        <v>35.935</v>
      </c>
      <c r="F134" s="6"/>
      <c r="G134" s="5">
        <f t="shared" si="15"/>
        <v>395.285</v>
      </c>
      <c r="H134" s="25"/>
      <c r="I134" s="25"/>
      <c r="J134" s="4"/>
      <c r="K134" s="2"/>
    </row>
    <row r="135" spans="1:11" ht="14.25">
      <c r="A135" s="3" t="s">
        <v>133</v>
      </c>
      <c r="B135" s="37">
        <v>8055112767138</v>
      </c>
      <c r="C135" s="49" t="s">
        <v>39</v>
      </c>
      <c r="D135" s="4">
        <v>287.46</v>
      </c>
      <c r="E135" s="5">
        <f t="shared" si="14"/>
        <v>28.746</v>
      </c>
      <c r="F135" s="6"/>
      <c r="G135" s="5">
        <f t="shared" si="15"/>
        <v>316.20599999999996</v>
      </c>
      <c r="H135" s="25"/>
      <c r="I135" s="25"/>
      <c r="J135" s="4"/>
      <c r="K135" s="2"/>
    </row>
    <row r="136" spans="1:11" ht="14.25">
      <c r="A136" s="3" t="s">
        <v>133</v>
      </c>
      <c r="B136" s="37">
        <v>8055112767442</v>
      </c>
      <c r="C136" s="53" t="s">
        <v>121</v>
      </c>
      <c r="D136" s="4">
        <v>0</v>
      </c>
      <c r="E136" s="5">
        <f t="shared" si="14"/>
        <v>0</v>
      </c>
      <c r="F136" s="6"/>
      <c r="G136" s="5">
        <f t="shared" si="15"/>
        <v>0</v>
      </c>
      <c r="H136" s="25"/>
      <c r="I136" s="25"/>
      <c r="J136" s="4"/>
      <c r="K136" s="2"/>
    </row>
    <row r="137" spans="1:11" ht="14.25">
      <c r="A137" s="3" t="s">
        <v>133</v>
      </c>
      <c r="B137" s="37" t="s">
        <v>88</v>
      </c>
      <c r="C137" s="49" t="s">
        <v>125</v>
      </c>
      <c r="D137" s="4">
        <v>172.96</v>
      </c>
      <c r="E137" s="5">
        <f t="shared" si="14"/>
        <v>17.296000000000003</v>
      </c>
      <c r="F137" s="6"/>
      <c r="G137" s="5">
        <f t="shared" si="15"/>
        <v>190.256</v>
      </c>
      <c r="H137" s="25"/>
      <c r="I137" s="25"/>
      <c r="J137" s="4"/>
      <c r="K137" s="2"/>
    </row>
    <row r="138" spans="1:11" ht="14.25">
      <c r="A138" s="3" t="s">
        <v>133</v>
      </c>
      <c r="B138" s="37" t="s">
        <v>88</v>
      </c>
      <c r="C138" s="49" t="s">
        <v>125</v>
      </c>
      <c r="D138" s="4">
        <v>172.96</v>
      </c>
      <c r="E138" s="5">
        <f t="shared" si="14"/>
        <v>17.296000000000003</v>
      </c>
      <c r="F138" s="6"/>
      <c r="G138" s="5">
        <f t="shared" si="15"/>
        <v>190.256</v>
      </c>
      <c r="H138" s="27"/>
      <c r="I138" s="27"/>
      <c r="J138" s="4"/>
      <c r="K138" s="2"/>
    </row>
    <row r="139" spans="1:11" ht="14.25">
      <c r="A139" s="3" t="s">
        <v>133</v>
      </c>
      <c r="B139" s="44" t="s">
        <v>205</v>
      </c>
      <c r="C139" s="51" t="s">
        <v>206</v>
      </c>
      <c r="D139" s="4">
        <v>124.61</v>
      </c>
      <c r="E139" s="5">
        <f t="shared" si="14"/>
        <v>12.461</v>
      </c>
      <c r="F139" s="6"/>
      <c r="G139" s="5">
        <f t="shared" si="15"/>
        <v>137.071</v>
      </c>
      <c r="H139" s="27"/>
      <c r="I139" s="27"/>
      <c r="J139" s="4"/>
      <c r="K139" s="2"/>
    </row>
    <row r="140" spans="1:11" ht="14.25">
      <c r="A140" s="3" t="s">
        <v>133</v>
      </c>
      <c r="B140" s="44" t="s">
        <v>205</v>
      </c>
      <c r="C140" s="51" t="s">
        <v>206</v>
      </c>
      <c r="D140" s="4">
        <v>124.61</v>
      </c>
      <c r="E140" s="5">
        <f>D140*(10/100)</f>
        <v>12.461</v>
      </c>
      <c r="F140" s="6"/>
      <c r="G140" s="5">
        <f>(D140+E140)+F140</f>
        <v>137.071</v>
      </c>
      <c r="H140" s="27"/>
      <c r="I140" s="27"/>
      <c r="J140" s="4"/>
      <c r="K140" s="2"/>
    </row>
    <row r="141" spans="1:11" ht="14.25">
      <c r="A141" s="3" t="s">
        <v>133</v>
      </c>
      <c r="B141" s="44" t="s">
        <v>207</v>
      </c>
      <c r="C141" s="51" t="s">
        <v>208</v>
      </c>
      <c r="D141" s="4">
        <v>25.43</v>
      </c>
      <c r="E141" s="5">
        <f>D141*(10/100)</f>
        <v>2.543</v>
      </c>
      <c r="F141" s="6"/>
      <c r="G141" s="5">
        <f>(D141+E141)+F141</f>
        <v>27.973</v>
      </c>
      <c r="H141" s="27"/>
      <c r="I141" s="27"/>
      <c r="J141" s="4"/>
      <c r="K141" s="2"/>
    </row>
    <row r="142" spans="1:11" ht="14.25">
      <c r="A142" s="3" t="s">
        <v>133</v>
      </c>
      <c r="B142" s="44" t="s">
        <v>207</v>
      </c>
      <c r="C142" s="51" t="s">
        <v>208</v>
      </c>
      <c r="D142" s="4">
        <v>25.43</v>
      </c>
      <c r="E142" s="5">
        <f aca="true" t="shared" si="16" ref="E142:E154">D142*(10/100)</f>
        <v>2.543</v>
      </c>
      <c r="F142" s="6"/>
      <c r="G142" s="5">
        <f aca="true" t="shared" si="17" ref="G142:G154">(D142+E142)+F142</f>
        <v>27.973</v>
      </c>
      <c r="H142" s="27"/>
      <c r="I142" s="27"/>
      <c r="J142" s="4"/>
      <c r="K142" s="2"/>
    </row>
    <row r="143" spans="1:11" ht="14.25">
      <c r="A143" s="3" t="s">
        <v>133</v>
      </c>
      <c r="B143" s="44" t="s">
        <v>209</v>
      </c>
      <c r="C143" s="51" t="s">
        <v>210</v>
      </c>
      <c r="D143" s="4">
        <v>65.71</v>
      </c>
      <c r="E143" s="5">
        <f t="shared" si="16"/>
        <v>6.571</v>
      </c>
      <c r="F143" s="6"/>
      <c r="G143" s="5">
        <f t="shared" si="17"/>
        <v>72.28099999999999</v>
      </c>
      <c r="H143" s="27"/>
      <c r="I143" s="27"/>
      <c r="J143" s="4"/>
      <c r="K143" s="2"/>
    </row>
    <row r="144" spans="1:11" ht="14.25">
      <c r="A144" s="3" t="s">
        <v>133</v>
      </c>
      <c r="B144" s="44" t="s">
        <v>211</v>
      </c>
      <c r="C144" s="51" t="s">
        <v>212</v>
      </c>
      <c r="D144" s="4">
        <v>24.29</v>
      </c>
      <c r="E144" s="5">
        <f t="shared" si="16"/>
        <v>2.4290000000000003</v>
      </c>
      <c r="F144" s="6"/>
      <c r="G144" s="5">
        <f t="shared" si="17"/>
        <v>26.719</v>
      </c>
      <c r="H144" s="27"/>
      <c r="I144" s="27"/>
      <c r="J144" s="4"/>
      <c r="K144" s="2"/>
    </row>
    <row r="145" spans="1:11" ht="14.25">
      <c r="A145" s="3" t="s">
        <v>133</v>
      </c>
      <c r="B145" s="44" t="s">
        <v>213</v>
      </c>
      <c r="C145" s="51" t="s">
        <v>214</v>
      </c>
      <c r="D145" s="4">
        <v>20.4</v>
      </c>
      <c r="E145" s="5">
        <f t="shared" si="16"/>
        <v>2.04</v>
      </c>
      <c r="F145" s="6"/>
      <c r="G145" s="5">
        <f t="shared" si="17"/>
        <v>22.439999999999998</v>
      </c>
      <c r="H145" s="27"/>
      <c r="I145" s="27"/>
      <c r="J145" s="4"/>
      <c r="K145" s="2"/>
    </row>
    <row r="146" spans="1:11" ht="14.25">
      <c r="A146" s="3" t="s">
        <v>133</v>
      </c>
      <c r="B146" s="44" t="s">
        <v>215</v>
      </c>
      <c r="C146" s="51" t="s">
        <v>216</v>
      </c>
      <c r="D146" s="4">
        <v>22.64</v>
      </c>
      <c r="E146" s="5">
        <f t="shared" si="16"/>
        <v>2.2640000000000002</v>
      </c>
      <c r="F146" s="6"/>
      <c r="G146" s="5">
        <f t="shared" si="17"/>
        <v>24.904</v>
      </c>
      <c r="H146" s="27"/>
      <c r="I146" s="27"/>
      <c r="J146" s="4"/>
      <c r="K146" s="2"/>
    </row>
    <row r="147" spans="1:11" ht="14.25">
      <c r="A147" s="3" t="s">
        <v>133</v>
      </c>
      <c r="B147" s="44" t="s">
        <v>217</v>
      </c>
      <c r="C147" s="51" t="s">
        <v>218</v>
      </c>
      <c r="D147" s="4">
        <v>33.18</v>
      </c>
      <c r="E147" s="5">
        <f t="shared" si="16"/>
        <v>3.318</v>
      </c>
      <c r="F147" s="6"/>
      <c r="G147" s="5">
        <f t="shared" si="17"/>
        <v>36.498</v>
      </c>
      <c r="H147" s="27"/>
      <c r="I147" s="27"/>
      <c r="J147" s="4"/>
      <c r="K147" s="2"/>
    </row>
    <row r="148" spans="1:11" ht="14.25">
      <c r="A148" s="3" t="s">
        <v>133</v>
      </c>
      <c r="B148" s="44" t="s">
        <v>219</v>
      </c>
      <c r="C148" s="58" t="s">
        <v>220</v>
      </c>
      <c r="D148" s="4">
        <v>0</v>
      </c>
      <c r="E148" s="5">
        <f t="shared" si="16"/>
        <v>0</v>
      </c>
      <c r="F148" s="6"/>
      <c r="G148" s="5">
        <f t="shared" si="17"/>
        <v>0</v>
      </c>
      <c r="H148" s="27"/>
      <c r="I148" s="27"/>
      <c r="J148" s="4"/>
      <c r="K148" s="2"/>
    </row>
    <row r="149" spans="1:11" ht="14.25">
      <c r="A149" s="3" t="s">
        <v>133</v>
      </c>
      <c r="B149" s="44" t="s">
        <v>221</v>
      </c>
      <c r="C149" s="51" t="s">
        <v>222</v>
      </c>
      <c r="D149" s="4">
        <v>22.64</v>
      </c>
      <c r="E149" s="5">
        <f t="shared" si="16"/>
        <v>2.2640000000000002</v>
      </c>
      <c r="F149" s="6"/>
      <c r="G149" s="5">
        <f t="shared" si="17"/>
        <v>24.904</v>
      </c>
      <c r="H149" s="27"/>
      <c r="I149" s="27"/>
      <c r="J149" s="4"/>
      <c r="K149" s="2"/>
    </row>
    <row r="150" spans="1:11" ht="14.25">
      <c r="A150" s="3" t="s">
        <v>133</v>
      </c>
      <c r="B150" s="44" t="s">
        <v>223</v>
      </c>
      <c r="C150" s="51" t="s">
        <v>224</v>
      </c>
      <c r="D150" s="4">
        <v>82.51</v>
      </c>
      <c r="E150" s="5">
        <f t="shared" si="16"/>
        <v>8.251000000000001</v>
      </c>
      <c r="F150" s="6"/>
      <c r="G150" s="5">
        <f t="shared" si="17"/>
        <v>90.76100000000001</v>
      </c>
      <c r="H150" s="27"/>
      <c r="I150" s="27"/>
      <c r="J150" s="4"/>
      <c r="K150" s="2"/>
    </row>
    <row r="151" spans="1:11" ht="14.25">
      <c r="A151" s="3" t="s">
        <v>133</v>
      </c>
      <c r="B151" s="44" t="s">
        <v>96</v>
      </c>
      <c r="C151" s="51" t="s">
        <v>6</v>
      </c>
      <c r="D151" s="4">
        <v>30</v>
      </c>
      <c r="E151" s="5">
        <f t="shared" si="16"/>
        <v>3</v>
      </c>
      <c r="F151" s="6"/>
      <c r="G151" s="5">
        <f t="shared" si="17"/>
        <v>33</v>
      </c>
      <c r="H151" s="27"/>
      <c r="I151" s="27"/>
      <c r="J151" s="4"/>
      <c r="K151" s="2"/>
    </row>
    <row r="152" spans="1:11" ht="14.25">
      <c r="A152" s="3" t="s">
        <v>133</v>
      </c>
      <c r="B152" s="44" t="s">
        <v>225</v>
      </c>
      <c r="C152" s="51" t="s">
        <v>226</v>
      </c>
      <c r="D152" s="4">
        <v>49.63</v>
      </c>
      <c r="E152" s="5">
        <f t="shared" si="16"/>
        <v>4.963000000000001</v>
      </c>
      <c r="F152" s="6"/>
      <c r="G152" s="5">
        <f t="shared" si="17"/>
        <v>54.593</v>
      </c>
      <c r="H152" s="27"/>
      <c r="I152" s="27"/>
      <c r="J152" s="4"/>
      <c r="K152" s="2"/>
    </row>
    <row r="153" spans="1:11" ht="14.25">
      <c r="A153" s="3" t="s">
        <v>133</v>
      </c>
      <c r="B153" s="44" t="s">
        <v>227</v>
      </c>
      <c r="C153" s="51" t="s">
        <v>228</v>
      </c>
      <c r="D153" s="4">
        <v>49.63</v>
      </c>
      <c r="E153" s="5">
        <f t="shared" si="16"/>
        <v>4.963000000000001</v>
      </c>
      <c r="F153" s="6"/>
      <c r="G153" s="5">
        <f t="shared" si="17"/>
        <v>54.593</v>
      </c>
      <c r="H153" s="27"/>
      <c r="I153" s="27"/>
      <c r="J153" s="4"/>
      <c r="K153" s="2"/>
    </row>
    <row r="154" spans="1:11" ht="14.25">
      <c r="A154" s="3" t="s">
        <v>133</v>
      </c>
      <c r="B154" s="44" t="s">
        <v>229</v>
      </c>
      <c r="C154" s="51" t="s">
        <v>230</v>
      </c>
      <c r="D154" s="4">
        <v>107.5</v>
      </c>
      <c r="E154" s="5">
        <f t="shared" si="16"/>
        <v>10.75</v>
      </c>
      <c r="F154" s="6"/>
      <c r="G154" s="5">
        <f t="shared" si="17"/>
        <v>118.25</v>
      </c>
      <c r="H154" s="27"/>
      <c r="I154" s="27"/>
      <c r="J154" s="4"/>
      <c r="K154" s="2"/>
    </row>
    <row r="155" spans="1:11" ht="14.25">
      <c r="A155" s="3" t="s">
        <v>133</v>
      </c>
      <c r="B155" s="4" t="s">
        <v>85</v>
      </c>
      <c r="C155" s="49" t="s">
        <v>20</v>
      </c>
      <c r="D155" s="4">
        <v>30</v>
      </c>
      <c r="E155" s="5">
        <f>D155*(10/100)</f>
        <v>3</v>
      </c>
      <c r="F155" s="6"/>
      <c r="G155" s="5">
        <f>(D155+E155)+F155</f>
        <v>33</v>
      </c>
      <c r="H155" s="27"/>
      <c r="I155" s="27"/>
      <c r="J155" s="4"/>
      <c r="K155" s="2"/>
    </row>
    <row r="156" spans="1:20" ht="12.75">
      <c r="A156" s="16"/>
      <c r="B156" s="40"/>
      <c r="C156" s="17"/>
      <c r="D156" s="17"/>
      <c r="E156" s="17"/>
      <c r="F156" s="17"/>
      <c r="G156" s="13">
        <f>SUM(G129:G155)</f>
        <v>2783.979</v>
      </c>
      <c r="H156" s="13"/>
      <c r="I156" s="13">
        <f>H156-G156</f>
        <v>-2783.979</v>
      </c>
      <c r="J156" s="17"/>
      <c r="K156" s="18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11" ht="14.25">
      <c r="A157" s="3" t="s">
        <v>108</v>
      </c>
      <c r="B157" s="37">
        <v>8055112767190</v>
      </c>
      <c r="C157" s="53" t="s">
        <v>101</v>
      </c>
      <c r="D157" s="4">
        <v>0</v>
      </c>
      <c r="E157" s="5">
        <f aca="true" t="shared" si="18" ref="E157:E168">D157*(10/100)</f>
        <v>0</v>
      </c>
      <c r="F157" s="6"/>
      <c r="G157" s="5">
        <f aca="true" t="shared" si="19" ref="G157:G168">(D157+E157)+F157</f>
        <v>0</v>
      </c>
      <c r="H157" s="24"/>
      <c r="I157" s="24"/>
      <c r="J157" s="4"/>
      <c r="K157" s="2"/>
    </row>
    <row r="158" spans="1:11" ht="14.25">
      <c r="A158" s="3" t="s">
        <v>108</v>
      </c>
      <c r="B158" s="37">
        <v>8055112767541</v>
      </c>
      <c r="C158" s="49" t="s">
        <v>60</v>
      </c>
      <c r="D158" s="4">
        <v>316.22</v>
      </c>
      <c r="E158" s="5">
        <f t="shared" si="18"/>
        <v>31.622000000000003</v>
      </c>
      <c r="F158" s="6"/>
      <c r="G158" s="5">
        <f t="shared" si="19"/>
        <v>347.84200000000004</v>
      </c>
      <c r="H158" s="25"/>
      <c r="I158" s="25"/>
      <c r="J158" s="4"/>
      <c r="K158" s="2"/>
    </row>
    <row r="159" spans="1:11" ht="14.25">
      <c r="A159" s="3" t="s">
        <v>108</v>
      </c>
      <c r="B159" s="37" t="s">
        <v>158</v>
      </c>
      <c r="C159" s="49" t="s">
        <v>59</v>
      </c>
      <c r="D159" s="4">
        <v>122.51</v>
      </c>
      <c r="E159" s="5">
        <f t="shared" si="18"/>
        <v>12.251000000000001</v>
      </c>
      <c r="F159" s="6"/>
      <c r="G159" s="5">
        <f t="shared" si="19"/>
        <v>134.761</v>
      </c>
      <c r="H159" s="27"/>
      <c r="I159" s="27"/>
      <c r="J159" s="4"/>
      <c r="K159" s="2"/>
    </row>
    <row r="160" spans="1:11" ht="14.25">
      <c r="A160" s="3" t="s">
        <v>108</v>
      </c>
      <c r="B160" s="37" t="s">
        <v>88</v>
      </c>
      <c r="C160" s="49" t="s">
        <v>125</v>
      </c>
      <c r="D160" s="4">
        <v>172.96</v>
      </c>
      <c r="E160" s="5">
        <f t="shared" si="18"/>
        <v>17.296000000000003</v>
      </c>
      <c r="F160" s="6"/>
      <c r="G160" s="5">
        <f t="shared" si="19"/>
        <v>190.256</v>
      </c>
      <c r="H160" s="4"/>
      <c r="I160" s="4"/>
      <c r="J160" s="4"/>
      <c r="K160" s="2"/>
    </row>
    <row r="161" spans="1:11" ht="14.25">
      <c r="A161" s="3" t="s">
        <v>108</v>
      </c>
      <c r="B161" s="37" t="s">
        <v>140</v>
      </c>
      <c r="C161" s="53" t="s">
        <v>159</v>
      </c>
      <c r="D161" s="4">
        <v>0</v>
      </c>
      <c r="E161" s="5">
        <f t="shared" si="18"/>
        <v>0</v>
      </c>
      <c r="F161" s="6"/>
      <c r="G161" s="5">
        <f t="shared" si="19"/>
        <v>0</v>
      </c>
      <c r="H161" s="4"/>
      <c r="I161" s="4"/>
      <c r="J161" s="4"/>
      <c r="K161" s="2"/>
    </row>
    <row r="162" spans="1:11" ht="14.25">
      <c r="A162" s="3" t="s">
        <v>108</v>
      </c>
      <c r="B162" s="37" t="s">
        <v>76</v>
      </c>
      <c r="C162" s="53" t="s">
        <v>98</v>
      </c>
      <c r="D162" s="4">
        <v>0</v>
      </c>
      <c r="E162" s="5">
        <f t="shared" si="18"/>
        <v>0</v>
      </c>
      <c r="F162" s="6"/>
      <c r="G162" s="5">
        <f t="shared" si="19"/>
        <v>0</v>
      </c>
      <c r="H162" s="4"/>
      <c r="I162" s="4"/>
      <c r="J162" s="4"/>
      <c r="K162" s="2"/>
    </row>
    <row r="163" spans="1:11" ht="25.5">
      <c r="A163" s="3" t="s">
        <v>108</v>
      </c>
      <c r="B163" s="37" t="s">
        <v>120</v>
      </c>
      <c r="C163" s="53" t="s">
        <v>8</v>
      </c>
      <c r="D163" s="4">
        <v>0</v>
      </c>
      <c r="E163" s="5">
        <f t="shared" si="18"/>
        <v>0</v>
      </c>
      <c r="F163" s="6"/>
      <c r="G163" s="5">
        <f t="shared" si="19"/>
        <v>0</v>
      </c>
      <c r="H163" s="4"/>
      <c r="I163" s="4"/>
      <c r="J163" s="4"/>
      <c r="K163" s="2"/>
    </row>
    <row r="164" spans="1:11" ht="14.25">
      <c r="A164" s="3" t="s">
        <v>108</v>
      </c>
      <c r="B164" s="37" t="s">
        <v>157</v>
      </c>
      <c r="C164" s="53" t="s">
        <v>49</v>
      </c>
      <c r="D164" s="4">
        <v>0</v>
      </c>
      <c r="E164" s="5">
        <f t="shared" si="18"/>
        <v>0</v>
      </c>
      <c r="F164" s="6"/>
      <c r="G164" s="5">
        <f t="shared" si="19"/>
        <v>0</v>
      </c>
      <c r="H164" s="4"/>
      <c r="I164" s="4"/>
      <c r="J164" s="4"/>
      <c r="K164" s="2"/>
    </row>
    <row r="165" spans="1:11" ht="25.5">
      <c r="A165" s="3" t="s">
        <v>108</v>
      </c>
      <c r="B165" s="37" t="s">
        <v>148</v>
      </c>
      <c r="C165" s="53" t="s">
        <v>169</v>
      </c>
      <c r="D165" s="4">
        <v>0</v>
      </c>
      <c r="E165" s="5">
        <f t="shared" si="18"/>
        <v>0</v>
      </c>
      <c r="F165" s="6"/>
      <c r="G165" s="5">
        <f t="shared" si="19"/>
        <v>0</v>
      </c>
      <c r="H165" s="4"/>
      <c r="I165" s="4"/>
      <c r="J165" s="4"/>
      <c r="K165" s="2"/>
    </row>
    <row r="166" spans="1:11" ht="25.5">
      <c r="A166" s="3" t="s">
        <v>108</v>
      </c>
      <c r="B166" s="37" t="s">
        <v>127</v>
      </c>
      <c r="C166" s="53" t="s">
        <v>126</v>
      </c>
      <c r="D166" s="4">
        <v>21.79</v>
      </c>
      <c r="E166" s="5">
        <f t="shared" si="18"/>
        <v>2.179</v>
      </c>
      <c r="F166" s="6"/>
      <c r="G166" s="5">
        <f t="shared" si="19"/>
        <v>23.968999999999998</v>
      </c>
      <c r="H166" s="4"/>
      <c r="I166" s="4"/>
      <c r="J166" s="4"/>
      <c r="K166" s="2"/>
    </row>
    <row r="167" spans="1:11" ht="14.25">
      <c r="A167" s="3" t="s">
        <v>108</v>
      </c>
      <c r="B167" s="37" t="s">
        <v>127</v>
      </c>
      <c r="C167" s="49" t="s">
        <v>32</v>
      </c>
      <c r="D167" s="4">
        <v>59.4</v>
      </c>
      <c r="E167" s="5">
        <f t="shared" si="18"/>
        <v>5.94</v>
      </c>
      <c r="F167" s="6"/>
      <c r="G167" s="5">
        <f t="shared" si="19"/>
        <v>65.34</v>
      </c>
      <c r="H167" s="4"/>
      <c r="I167" s="4"/>
      <c r="J167" s="4"/>
      <c r="K167" s="2"/>
    </row>
    <row r="168" spans="1:11" ht="14.25">
      <c r="A168" s="3" t="s">
        <v>108</v>
      </c>
      <c r="B168" s="37" t="s">
        <v>66</v>
      </c>
      <c r="C168" s="49" t="s">
        <v>4</v>
      </c>
      <c r="D168" s="4">
        <v>64.94</v>
      </c>
      <c r="E168" s="5">
        <f t="shared" si="18"/>
        <v>6.494</v>
      </c>
      <c r="F168" s="6"/>
      <c r="G168" s="5">
        <f t="shared" si="19"/>
        <v>71.434</v>
      </c>
      <c r="H168" s="4"/>
      <c r="I168" s="4"/>
      <c r="J168" s="4"/>
      <c r="K168" s="2"/>
    </row>
    <row r="169" spans="1:20" ht="12.75">
      <c r="A169" s="16"/>
      <c r="B169" s="40"/>
      <c r="C169" s="17"/>
      <c r="D169" s="17"/>
      <c r="E169" s="17"/>
      <c r="F169" s="17"/>
      <c r="G169" s="13">
        <f>SUM(G157:G168)</f>
        <v>833.6020000000001</v>
      </c>
      <c r="H169" s="13"/>
      <c r="I169" s="13">
        <f>H169-G169</f>
        <v>-833.6020000000001</v>
      </c>
      <c r="J169" s="17"/>
      <c r="K169" s="18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11" ht="14.25">
      <c r="A170" s="3" t="s">
        <v>61</v>
      </c>
      <c r="B170" s="37" t="s">
        <v>88</v>
      </c>
      <c r="C170" s="49" t="s">
        <v>125</v>
      </c>
      <c r="D170" s="4">
        <v>172.96</v>
      </c>
      <c r="E170" s="5">
        <f>D170*(10/100)</f>
        <v>17.296000000000003</v>
      </c>
      <c r="F170" s="6"/>
      <c r="G170" s="5">
        <f>(D170+E170)+F170</f>
        <v>190.256</v>
      </c>
      <c r="H170" s="4"/>
      <c r="I170" s="4"/>
      <c r="J170" s="4"/>
      <c r="K170" s="2"/>
    </row>
    <row r="171" spans="1:20" ht="12.75">
      <c r="A171" s="16"/>
      <c r="B171" s="40"/>
      <c r="C171" s="17"/>
      <c r="D171" s="17"/>
      <c r="E171" s="17"/>
      <c r="F171" s="17"/>
      <c r="G171" s="13">
        <f>SUM(G170:G170)</f>
        <v>190.256</v>
      </c>
      <c r="H171" s="13"/>
      <c r="I171" s="13">
        <f>H171-G171</f>
        <v>-190.256</v>
      </c>
      <c r="J171" s="17"/>
      <c r="K171" s="18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11" ht="14.25">
      <c r="A172" s="3" t="s">
        <v>79</v>
      </c>
      <c r="B172" s="37" t="s">
        <v>88</v>
      </c>
      <c r="C172" s="49" t="s">
        <v>125</v>
      </c>
      <c r="D172" s="4">
        <v>172.96</v>
      </c>
      <c r="E172" s="5">
        <f>D172*(10/100)</f>
        <v>17.296000000000003</v>
      </c>
      <c r="F172" s="6"/>
      <c r="G172" s="5">
        <f>(D172+E172)+F172</f>
        <v>190.256</v>
      </c>
      <c r="H172" s="24"/>
      <c r="I172" s="24"/>
      <c r="J172" s="4"/>
      <c r="K172" s="2"/>
    </row>
    <row r="173" spans="1:11" ht="14.25">
      <c r="A173" s="3" t="s">
        <v>79</v>
      </c>
      <c r="B173" s="37" t="s">
        <v>88</v>
      </c>
      <c r="C173" s="49" t="s">
        <v>125</v>
      </c>
      <c r="D173" s="4">
        <v>172.96</v>
      </c>
      <c r="E173" s="5">
        <f>D173*(10/100)</f>
        <v>17.296000000000003</v>
      </c>
      <c r="F173" s="6"/>
      <c r="G173" s="5">
        <f>(D173+E173)+F173</f>
        <v>190.256</v>
      </c>
      <c r="H173" s="25"/>
      <c r="I173" s="25"/>
      <c r="J173" s="4"/>
      <c r="K173" s="2"/>
    </row>
    <row r="174" spans="1:11" ht="14.25">
      <c r="A174" s="3" t="s">
        <v>79</v>
      </c>
      <c r="B174" s="37" t="s">
        <v>88</v>
      </c>
      <c r="C174" s="49" t="s">
        <v>125</v>
      </c>
      <c r="D174" s="4">
        <v>172.96</v>
      </c>
      <c r="E174" s="5">
        <f>D174*(10/100)</f>
        <v>17.296000000000003</v>
      </c>
      <c r="F174" s="6"/>
      <c r="G174" s="5">
        <f>(D174+E174)+F174</f>
        <v>190.256</v>
      </c>
      <c r="H174" s="27"/>
      <c r="I174" s="27"/>
      <c r="J174" s="4"/>
      <c r="K174" s="2"/>
    </row>
    <row r="175" spans="1:20" ht="12.75">
      <c r="A175" s="16"/>
      <c r="B175" s="40"/>
      <c r="C175" s="17"/>
      <c r="D175" s="17"/>
      <c r="E175" s="17"/>
      <c r="F175" s="17"/>
      <c r="G175" s="13">
        <f>SUM(G172:G174)</f>
        <v>570.768</v>
      </c>
      <c r="H175" s="13"/>
      <c r="I175" s="13">
        <f>H175-G175</f>
        <v>-570.768</v>
      </c>
      <c r="J175" s="17"/>
      <c r="K175" s="18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11" ht="14.25">
      <c r="A176" s="3" t="s">
        <v>95</v>
      </c>
      <c r="B176" s="37" t="s">
        <v>88</v>
      </c>
      <c r="C176" s="49" t="s">
        <v>125</v>
      </c>
      <c r="D176" s="4">
        <v>172.96</v>
      </c>
      <c r="E176" s="5">
        <f aca="true" t="shared" si="20" ref="E176:E182">D176*(10/100)</f>
        <v>17.296000000000003</v>
      </c>
      <c r="F176" s="6"/>
      <c r="G176" s="5">
        <f aca="true" t="shared" si="21" ref="G176:G182">(D176+E176)+F176</f>
        <v>190.256</v>
      </c>
      <c r="H176" s="24"/>
      <c r="I176" s="24"/>
      <c r="J176" s="4"/>
      <c r="K176" s="2"/>
    </row>
    <row r="177" spans="1:11" ht="14.25">
      <c r="A177" s="3" t="s">
        <v>95</v>
      </c>
      <c r="B177" s="37" t="s">
        <v>88</v>
      </c>
      <c r="C177" s="49" t="s">
        <v>125</v>
      </c>
      <c r="D177" s="4">
        <v>172.96</v>
      </c>
      <c r="E177" s="5">
        <f t="shared" si="20"/>
        <v>17.296000000000003</v>
      </c>
      <c r="F177" s="6"/>
      <c r="G177" s="5">
        <f t="shared" si="21"/>
        <v>190.256</v>
      </c>
      <c r="H177" s="25"/>
      <c r="I177" s="25"/>
      <c r="J177" s="4"/>
      <c r="K177" s="2"/>
    </row>
    <row r="178" spans="1:11" ht="14.25">
      <c r="A178" s="3" t="s">
        <v>95</v>
      </c>
      <c r="B178" s="37">
        <v>8055112767411</v>
      </c>
      <c r="C178" s="49" t="s">
        <v>21</v>
      </c>
      <c r="D178" s="4">
        <v>273.1</v>
      </c>
      <c r="E178" s="5">
        <f t="shared" si="20"/>
        <v>27.310000000000002</v>
      </c>
      <c r="F178" s="6"/>
      <c r="G178" s="5">
        <f t="shared" si="21"/>
        <v>300.41</v>
      </c>
      <c r="H178" s="25"/>
      <c r="I178" s="25"/>
      <c r="J178" s="4"/>
      <c r="K178" s="2"/>
    </row>
    <row r="179" spans="1:11" ht="14.25">
      <c r="A179" s="3" t="s">
        <v>95</v>
      </c>
      <c r="B179" s="37">
        <v>8055112767442</v>
      </c>
      <c r="C179" s="53" t="s">
        <v>121</v>
      </c>
      <c r="D179" s="4">
        <v>0</v>
      </c>
      <c r="E179" s="5">
        <f t="shared" si="20"/>
        <v>0</v>
      </c>
      <c r="F179" s="6"/>
      <c r="G179" s="5">
        <f t="shared" si="21"/>
        <v>0</v>
      </c>
      <c r="H179" s="25"/>
      <c r="I179" s="25"/>
      <c r="J179" s="4"/>
      <c r="K179" s="2"/>
    </row>
    <row r="180" spans="1:11" ht="14.25">
      <c r="A180" s="3" t="s">
        <v>95</v>
      </c>
      <c r="B180" s="37">
        <v>8055112767114</v>
      </c>
      <c r="C180" s="53" t="s">
        <v>147</v>
      </c>
      <c r="D180" s="4">
        <v>0</v>
      </c>
      <c r="E180" s="5">
        <f t="shared" si="20"/>
        <v>0</v>
      </c>
      <c r="F180" s="6"/>
      <c r="G180" s="5">
        <f t="shared" si="21"/>
        <v>0</v>
      </c>
      <c r="H180" s="25"/>
      <c r="I180" s="25"/>
      <c r="J180" s="4"/>
      <c r="K180" s="2"/>
    </row>
    <row r="181" spans="1:11" ht="14.25">
      <c r="A181" s="3" t="s">
        <v>95</v>
      </c>
      <c r="B181" s="37" t="s">
        <v>51</v>
      </c>
      <c r="C181" s="49" t="s">
        <v>5</v>
      </c>
      <c r="D181" s="4">
        <v>148.51</v>
      </c>
      <c r="E181" s="5">
        <f t="shared" si="20"/>
        <v>14.850999999999999</v>
      </c>
      <c r="F181" s="6"/>
      <c r="G181" s="5">
        <f t="shared" si="21"/>
        <v>163.361</v>
      </c>
      <c r="H181" s="25"/>
      <c r="I181" s="25"/>
      <c r="J181" s="4"/>
      <c r="K181" s="2"/>
    </row>
    <row r="182" spans="1:11" ht="14.25">
      <c r="A182" s="3" t="s">
        <v>95</v>
      </c>
      <c r="B182" s="37" t="s">
        <v>106</v>
      </c>
      <c r="C182" s="49" t="s">
        <v>2</v>
      </c>
      <c r="D182" s="4">
        <v>125.65</v>
      </c>
      <c r="E182" s="5">
        <f t="shared" si="20"/>
        <v>12.565000000000001</v>
      </c>
      <c r="F182" s="6"/>
      <c r="G182" s="5">
        <f t="shared" si="21"/>
        <v>138.215</v>
      </c>
      <c r="H182" s="27"/>
      <c r="I182" s="27"/>
      <c r="J182" s="4"/>
      <c r="K182" s="2"/>
    </row>
    <row r="183" spans="1:11" ht="14.25">
      <c r="A183" s="3" t="s">
        <v>95</v>
      </c>
      <c r="B183" s="37" t="s">
        <v>143</v>
      </c>
      <c r="C183" s="53" t="s">
        <v>193</v>
      </c>
      <c r="D183" s="4">
        <v>0</v>
      </c>
      <c r="E183" s="5">
        <f>D183*(10/100)</f>
        <v>0</v>
      </c>
      <c r="F183" s="6"/>
      <c r="G183" s="5">
        <f>(D183+E183)+F183</f>
        <v>0</v>
      </c>
      <c r="H183" s="24"/>
      <c r="I183" s="24"/>
      <c r="J183" s="4"/>
      <c r="K183" s="2"/>
    </row>
    <row r="184" spans="1:11" ht="14.25">
      <c r="A184" s="3" t="s">
        <v>95</v>
      </c>
      <c r="B184" s="37" t="s">
        <v>18</v>
      </c>
      <c r="C184" s="53" t="s">
        <v>160</v>
      </c>
      <c r="D184" s="4">
        <v>0</v>
      </c>
      <c r="E184" s="5">
        <f>D184*(10/100)</f>
        <v>0</v>
      </c>
      <c r="F184" s="6"/>
      <c r="G184" s="5">
        <f>(D184+E184)+F184</f>
        <v>0</v>
      </c>
      <c r="H184" s="25"/>
      <c r="I184" s="25"/>
      <c r="J184" s="4"/>
      <c r="K184" s="2"/>
    </row>
    <row r="185" spans="1:11" ht="14.25">
      <c r="A185" s="3" t="s">
        <v>95</v>
      </c>
      <c r="B185" s="37" t="s">
        <v>141</v>
      </c>
      <c r="C185" s="49" t="s">
        <v>174</v>
      </c>
      <c r="D185" s="4">
        <v>83.52</v>
      </c>
      <c r="E185" s="5">
        <f>D185*(10/100)</f>
        <v>8.352</v>
      </c>
      <c r="F185" s="6"/>
      <c r="G185" s="5">
        <f>(D185+E185)+F185</f>
        <v>91.872</v>
      </c>
      <c r="H185" s="25"/>
      <c r="I185" s="25"/>
      <c r="J185" s="4"/>
      <c r="K185" s="2"/>
    </row>
    <row r="186" spans="1:11" ht="14.25">
      <c r="A186" s="3" t="s">
        <v>95</v>
      </c>
      <c r="B186" s="37" t="s">
        <v>141</v>
      </c>
      <c r="C186" s="49" t="s">
        <v>174</v>
      </c>
      <c r="D186" s="4">
        <v>83.52</v>
      </c>
      <c r="E186" s="5">
        <f>D186*(10/100)</f>
        <v>8.352</v>
      </c>
      <c r="F186" s="6"/>
      <c r="G186" s="5">
        <f>(D186+E186)+F186</f>
        <v>91.872</v>
      </c>
      <c r="H186" s="27"/>
      <c r="I186" s="27"/>
      <c r="J186" s="4"/>
      <c r="K186" s="2"/>
    </row>
    <row r="187" spans="1:20" ht="12.75">
      <c r="A187" s="16"/>
      <c r="B187" s="40"/>
      <c r="C187" s="17"/>
      <c r="D187" s="17"/>
      <c r="E187" s="17"/>
      <c r="F187" s="17"/>
      <c r="G187" s="13">
        <f>SUM(G176:G186)</f>
        <v>1166.2420000000002</v>
      </c>
      <c r="H187" s="13"/>
      <c r="I187" s="13">
        <f>H187-G187</f>
        <v>-1166.2420000000002</v>
      </c>
      <c r="J187" s="17"/>
      <c r="K187" s="18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11" ht="14.25">
      <c r="A188" s="3" t="s">
        <v>46</v>
      </c>
      <c r="B188" s="37" t="s">
        <v>88</v>
      </c>
      <c r="C188" s="49" t="s">
        <v>125</v>
      </c>
      <c r="D188" s="4">
        <v>172.96</v>
      </c>
      <c r="E188" s="5">
        <f>D188*(10/100)</f>
        <v>17.296000000000003</v>
      </c>
      <c r="F188" s="6"/>
      <c r="G188" s="5">
        <f>(D188+E188)+F188</f>
        <v>190.256</v>
      </c>
      <c r="H188" s="24"/>
      <c r="I188" s="24"/>
      <c r="J188" s="4"/>
      <c r="K188" s="2"/>
    </row>
    <row r="189" spans="1:11" ht="14.25">
      <c r="A189" s="3" t="s">
        <v>46</v>
      </c>
      <c r="B189" s="37" t="s">
        <v>88</v>
      </c>
      <c r="C189" s="49" t="s">
        <v>125</v>
      </c>
      <c r="D189" s="4">
        <v>172.96</v>
      </c>
      <c r="E189" s="5">
        <f>D189*(10/100)</f>
        <v>17.296000000000003</v>
      </c>
      <c r="F189" s="6"/>
      <c r="G189" s="5">
        <f>(D189+E189)+F189</f>
        <v>190.256</v>
      </c>
      <c r="H189" s="25"/>
      <c r="I189" s="25"/>
      <c r="J189" s="4"/>
      <c r="K189" s="2"/>
    </row>
    <row r="190" spans="1:11" ht="14.25">
      <c r="A190" s="3" t="s">
        <v>46</v>
      </c>
      <c r="B190" s="37" t="s">
        <v>85</v>
      </c>
      <c r="C190" s="49" t="s">
        <v>20</v>
      </c>
      <c r="D190" s="4">
        <v>30</v>
      </c>
      <c r="E190" s="5">
        <f>D190*(10/100)</f>
        <v>3</v>
      </c>
      <c r="F190" s="6"/>
      <c r="G190" s="5">
        <f>(D190+E190)+F190</f>
        <v>33</v>
      </c>
      <c r="H190" s="27"/>
      <c r="I190" s="27"/>
      <c r="J190" s="4"/>
      <c r="K190" s="2"/>
    </row>
    <row r="191" spans="1:20" ht="12.75">
      <c r="A191" s="16"/>
      <c r="B191" s="40"/>
      <c r="C191" s="17"/>
      <c r="D191" s="17"/>
      <c r="E191" s="17"/>
      <c r="F191" s="17"/>
      <c r="G191" s="13">
        <f>SUM(G188:G190)</f>
        <v>413.512</v>
      </c>
      <c r="H191" s="13"/>
      <c r="I191" s="13">
        <f>H191-G191</f>
        <v>-413.512</v>
      </c>
      <c r="J191" s="17"/>
      <c r="K191" s="18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11" ht="14.25">
      <c r="A192" s="3" t="s">
        <v>186</v>
      </c>
      <c r="B192" s="37" t="s">
        <v>88</v>
      </c>
      <c r="C192" s="49" t="s">
        <v>125</v>
      </c>
      <c r="D192" s="4">
        <v>172.96</v>
      </c>
      <c r="E192" s="5">
        <f>D192*(10/100)</f>
        <v>17.296000000000003</v>
      </c>
      <c r="F192" s="6"/>
      <c r="G192" s="5">
        <f>(D192+E192)+F192</f>
        <v>190.256</v>
      </c>
      <c r="H192" s="24"/>
      <c r="I192" s="24"/>
      <c r="J192" s="4"/>
      <c r="K192" s="2"/>
    </row>
    <row r="193" spans="1:11" ht="14.25">
      <c r="A193" s="3" t="s">
        <v>186</v>
      </c>
      <c r="B193" s="37" t="s">
        <v>88</v>
      </c>
      <c r="C193" s="49" t="s">
        <v>125</v>
      </c>
      <c r="D193" s="4">
        <v>172.96</v>
      </c>
      <c r="E193" s="5">
        <f>D193*(10/100)</f>
        <v>17.296000000000003</v>
      </c>
      <c r="F193" s="6"/>
      <c r="G193" s="5">
        <f>(D193+E193)+F193</f>
        <v>190.256</v>
      </c>
      <c r="H193" s="27"/>
      <c r="I193" s="27"/>
      <c r="J193" s="4"/>
      <c r="K193" s="2"/>
    </row>
    <row r="194" spans="1:20" ht="12.75">
      <c r="A194" s="16"/>
      <c r="B194" s="40"/>
      <c r="C194" s="17"/>
      <c r="D194" s="17"/>
      <c r="E194" s="17"/>
      <c r="F194" s="17"/>
      <c r="G194" s="13">
        <f>SUM(G192:G193)</f>
        <v>380.512</v>
      </c>
      <c r="H194" s="13"/>
      <c r="I194" s="13">
        <f>H194-G194</f>
        <v>-380.512</v>
      </c>
      <c r="J194" s="17"/>
      <c r="K194" s="18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11" ht="14.25">
      <c r="A195" s="3" t="s">
        <v>199</v>
      </c>
      <c r="B195" s="37" t="s">
        <v>88</v>
      </c>
      <c r="C195" s="49" t="s">
        <v>125</v>
      </c>
      <c r="D195" s="4">
        <v>172.96</v>
      </c>
      <c r="E195" s="5">
        <f>D195*(10/100)</f>
        <v>17.296000000000003</v>
      </c>
      <c r="F195" s="6"/>
      <c r="G195" s="5">
        <f>(D195+E195)+F195</f>
        <v>190.256</v>
      </c>
      <c r="H195" s="4"/>
      <c r="I195" s="4"/>
      <c r="J195" s="4"/>
      <c r="K195" s="2"/>
    </row>
    <row r="196" spans="1:20" ht="12.75">
      <c r="A196" s="16"/>
      <c r="B196" s="40"/>
      <c r="C196" s="17"/>
      <c r="D196" s="17"/>
      <c r="E196" s="17"/>
      <c r="F196" s="17"/>
      <c r="G196" s="13">
        <f>SUM(G195:G195)</f>
        <v>190.256</v>
      </c>
      <c r="H196" s="13"/>
      <c r="I196" s="13">
        <f>H196-G196</f>
        <v>-190.256</v>
      </c>
      <c r="J196" s="17"/>
      <c r="K196" s="18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10" ht="14.25">
      <c r="A197" s="3" t="s">
        <v>116</v>
      </c>
      <c r="B197" s="37" t="s">
        <v>88</v>
      </c>
      <c r="C197" s="49" t="s">
        <v>125</v>
      </c>
      <c r="D197" s="4">
        <v>172.96</v>
      </c>
      <c r="E197" s="5">
        <f aca="true" t="shared" si="22" ref="E197:E202">D197*(10/100)</f>
        <v>17.296000000000003</v>
      </c>
      <c r="F197" s="6"/>
      <c r="G197" s="5">
        <f aca="true" t="shared" si="23" ref="G197:G202">(D197+E197)+F197</f>
        <v>190.256</v>
      </c>
      <c r="H197" s="31"/>
      <c r="I197" s="32"/>
      <c r="J197" s="32"/>
    </row>
    <row r="198" spans="1:11" ht="14.25">
      <c r="A198" s="3" t="s">
        <v>116</v>
      </c>
      <c r="B198" s="37" t="s">
        <v>88</v>
      </c>
      <c r="C198" s="49" t="s">
        <v>125</v>
      </c>
      <c r="D198" s="4">
        <v>172.96</v>
      </c>
      <c r="E198" s="5">
        <f t="shared" si="22"/>
        <v>17.296000000000003</v>
      </c>
      <c r="F198" s="6"/>
      <c r="G198" s="5">
        <f t="shared" si="23"/>
        <v>190.256</v>
      </c>
      <c r="H198" s="4"/>
      <c r="I198" s="4"/>
      <c r="J198" s="4"/>
      <c r="K198" s="2"/>
    </row>
    <row r="199" spans="1:11" ht="14.25">
      <c r="A199" s="3" t="s">
        <v>116</v>
      </c>
      <c r="B199" s="37" t="s">
        <v>22</v>
      </c>
      <c r="C199" s="49" t="s">
        <v>204</v>
      </c>
      <c r="D199" s="4">
        <v>30.01</v>
      </c>
      <c r="E199" s="5">
        <f t="shared" si="22"/>
        <v>3.0010000000000003</v>
      </c>
      <c r="F199" s="6"/>
      <c r="G199" s="5">
        <f t="shared" si="23"/>
        <v>33.011</v>
      </c>
      <c r="H199" s="4"/>
      <c r="I199" s="4"/>
      <c r="J199" s="4"/>
      <c r="K199" s="2"/>
    </row>
    <row r="200" spans="1:11" ht="14.25">
      <c r="A200" s="3" t="s">
        <v>116</v>
      </c>
      <c r="B200" s="37" t="s">
        <v>96</v>
      </c>
      <c r="C200" s="49" t="s">
        <v>6</v>
      </c>
      <c r="D200" s="4">
        <v>30</v>
      </c>
      <c r="E200" s="5">
        <f t="shared" si="22"/>
        <v>3</v>
      </c>
      <c r="F200" s="6"/>
      <c r="G200" s="5">
        <f t="shared" si="23"/>
        <v>33</v>
      </c>
      <c r="H200" s="4"/>
      <c r="I200" s="4"/>
      <c r="J200" s="4"/>
      <c r="K200" s="2"/>
    </row>
    <row r="201" spans="1:11" ht="14.25">
      <c r="A201" s="3" t="s">
        <v>116</v>
      </c>
      <c r="B201" s="37" t="s">
        <v>11</v>
      </c>
      <c r="C201" s="49" t="s">
        <v>54</v>
      </c>
      <c r="D201" s="4">
        <v>30</v>
      </c>
      <c r="E201" s="5">
        <f t="shared" si="22"/>
        <v>3</v>
      </c>
      <c r="F201" s="6"/>
      <c r="G201" s="5">
        <f t="shared" si="23"/>
        <v>33</v>
      </c>
      <c r="H201" s="4"/>
      <c r="I201" s="4"/>
      <c r="J201" s="4"/>
      <c r="K201" s="2"/>
    </row>
    <row r="202" spans="1:11" ht="14.25">
      <c r="A202" s="3" t="s">
        <v>116</v>
      </c>
      <c r="B202" s="37" t="s">
        <v>85</v>
      </c>
      <c r="C202" s="49" t="s">
        <v>20</v>
      </c>
      <c r="D202" s="4">
        <v>30</v>
      </c>
      <c r="E202" s="5">
        <f t="shared" si="22"/>
        <v>3</v>
      </c>
      <c r="F202" s="6"/>
      <c r="G202" s="5">
        <f t="shared" si="23"/>
        <v>33</v>
      </c>
      <c r="H202" s="4"/>
      <c r="I202" s="4"/>
      <c r="J202" s="4"/>
      <c r="K202" s="2"/>
    </row>
    <row r="203" spans="1:20" ht="12.75">
      <c r="A203" s="16"/>
      <c r="B203" s="40"/>
      <c r="C203" s="17"/>
      <c r="D203" s="17"/>
      <c r="E203" s="17"/>
      <c r="F203" s="17"/>
      <c r="G203" s="13">
        <f>SUM(G197:G202)</f>
        <v>512.523</v>
      </c>
      <c r="H203" s="13"/>
      <c r="I203" s="13">
        <f>H203-G203</f>
        <v>-512.523</v>
      </c>
      <c r="J203" s="17"/>
      <c r="K203" s="18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11" ht="14.25">
      <c r="A204" s="3" t="s">
        <v>173</v>
      </c>
      <c r="B204" s="37" t="s">
        <v>143</v>
      </c>
      <c r="C204" s="49" t="s">
        <v>193</v>
      </c>
      <c r="D204" s="4">
        <v>228.12</v>
      </c>
      <c r="E204" s="5">
        <f>D204*(10/100)</f>
        <v>22.812</v>
      </c>
      <c r="F204" s="6"/>
      <c r="G204" s="5">
        <f>(D204+E204)+F204</f>
        <v>250.93200000000002</v>
      </c>
      <c r="H204" s="4"/>
      <c r="I204" s="4"/>
      <c r="J204" s="4"/>
      <c r="K204" s="2"/>
    </row>
    <row r="205" spans="1:20" ht="12.75">
      <c r="A205" s="16"/>
      <c r="B205" s="40"/>
      <c r="C205" s="17"/>
      <c r="D205" s="17"/>
      <c r="E205" s="17"/>
      <c r="F205" s="17"/>
      <c r="G205" s="13">
        <f>SUM(G204:G204)</f>
        <v>250.93200000000002</v>
      </c>
      <c r="H205" s="13"/>
      <c r="I205" s="13">
        <f>H205-G205</f>
        <v>-250.93200000000002</v>
      </c>
      <c r="J205" s="17"/>
      <c r="K205" s="18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11" ht="14.25">
      <c r="A206" s="3" t="s">
        <v>34</v>
      </c>
      <c r="B206" s="37">
        <v>8055112767534</v>
      </c>
      <c r="C206" s="53" t="s">
        <v>145</v>
      </c>
      <c r="D206" s="4">
        <v>0</v>
      </c>
      <c r="E206" s="5">
        <f>D206*(10/100)</f>
        <v>0</v>
      </c>
      <c r="F206" s="6"/>
      <c r="G206" s="5">
        <f>(D206+E206)+F206</f>
        <v>0</v>
      </c>
      <c r="H206" s="24"/>
      <c r="I206" s="24"/>
      <c r="J206" s="4"/>
      <c r="K206" s="2"/>
    </row>
    <row r="207" spans="1:11" ht="14.25">
      <c r="A207" s="3" t="s">
        <v>34</v>
      </c>
      <c r="B207" s="37" t="s">
        <v>88</v>
      </c>
      <c r="C207" s="49" t="s">
        <v>125</v>
      </c>
      <c r="D207" s="4">
        <v>172.96</v>
      </c>
      <c r="E207" s="5">
        <f>D207*(10/100)</f>
        <v>17.296000000000003</v>
      </c>
      <c r="F207" s="6"/>
      <c r="G207" s="5">
        <f>(D207+E207)+F207</f>
        <v>190.256</v>
      </c>
      <c r="H207" s="27"/>
      <c r="I207" s="27"/>
      <c r="J207" s="4"/>
      <c r="K207" s="2"/>
    </row>
    <row r="208" spans="1:20" ht="12.75">
      <c r="A208" s="16"/>
      <c r="B208" s="40"/>
      <c r="C208" s="17"/>
      <c r="D208" s="17"/>
      <c r="E208" s="17"/>
      <c r="F208" s="17"/>
      <c r="G208" s="13">
        <f>SUM(G206:G207)</f>
        <v>190.256</v>
      </c>
      <c r="H208" s="13"/>
      <c r="I208" s="13">
        <f>H208-G208</f>
        <v>-190.256</v>
      </c>
      <c r="J208" s="17"/>
      <c r="K208" s="18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11" ht="14.25">
      <c r="A209" s="3" t="s">
        <v>14</v>
      </c>
      <c r="B209" s="37">
        <v>8055112767220</v>
      </c>
      <c r="C209" s="53" t="s">
        <v>109</v>
      </c>
      <c r="D209" s="4">
        <v>0</v>
      </c>
      <c r="E209" s="5">
        <f>D209*(12/100)</f>
        <v>0</v>
      </c>
      <c r="F209" s="6"/>
      <c r="G209" s="5">
        <f>(D209+E209)+F209</f>
        <v>0</v>
      </c>
      <c r="H209" s="24"/>
      <c r="I209" s="24"/>
      <c r="J209" s="4"/>
      <c r="K209" s="2"/>
    </row>
    <row r="210" spans="1:11" ht="14.25">
      <c r="A210" s="3" t="s">
        <v>14</v>
      </c>
      <c r="B210" s="37">
        <v>8055112767381</v>
      </c>
      <c r="C210" s="49" t="s">
        <v>75</v>
      </c>
      <c r="D210" s="4">
        <v>301.84</v>
      </c>
      <c r="E210" s="5">
        <f>D210*(12/100)</f>
        <v>36.2208</v>
      </c>
      <c r="F210" s="6"/>
      <c r="G210" s="5">
        <f>(D210+E210)+F210</f>
        <v>338.0608</v>
      </c>
      <c r="H210" s="25"/>
      <c r="I210" s="25"/>
      <c r="J210" s="4"/>
      <c r="K210" s="2"/>
    </row>
    <row r="211" spans="1:11" ht="14.25">
      <c r="A211" s="3" t="s">
        <v>14</v>
      </c>
      <c r="B211" s="37" t="s">
        <v>177</v>
      </c>
      <c r="C211" s="49" t="s">
        <v>130</v>
      </c>
      <c r="D211" s="4">
        <v>107.26</v>
      </c>
      <c r="E211" s="5">
        <f>D211*(12/100)</f>
        <v>12.8712</v>
      </c>
      <c r="F211" s="6"/>
      <c r="G211" s="5">
        <f>(D211+E211)+F211</f>
        <v>120.1312</v>
      </c>
      <c r="H211" s="25"/>
      <c r="I211" s="25"/>
      <c r="J211" s="4"/>
      <c r="K211" s="2"/>
    </row>
    <row r="212" spans="1:11" ht="14.25">
      <c r="A212" s="3" t="s">
        <v>14</v>
      </c>
      <c r="B212" s="37" t="s">
        <v>154</v>
      </c>
      <c r="C212" s="49" t="s">
        <v>42</v>
      </c>
      <c r="D212" s="4">
        <v>110.57</v>
      </c>
      <c r="E212" s="5">
        <f>D212*(12/100)</f>
        <v>13.268399999999998</v>
      </c>
      <c r="F212" s="6"/>
      <c r="G212" s="5">
        <f>(D212+E212)+F212</f>
        <v>123.8384</v>
      </c>
      <c r="H212" s="27"/>
      <c r="I212" s="27"/>
      <c r="J212" s="4"/>
      <c r="K212" s="2"/>
    </row>
    <row r="213" spans="1:20" ht="12.75">
      <c r="A213" s="16"/>
      <c r="B213" s="40"/>
      <c r="C213" s="17"/>
      <c r="D213" s="17"/>
      <c r="E213" s="17"/>
      <c r="F213" s="17"/>
      <c r="G213" s="13">
        <f>SUM(G209:G212)</f>
        <v>582.0304</v>
      </c>
      <c r="H213" s="13"/>
      <c r="I213" s="13">
        <f>H213-G213</f>
        <v>-582.0304</v>
      </c>
      <c r="J213" s="17"/>
      <c r="K213" s="18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11" ht="14.25">
      <c r="A214" s="3" t="s">
        <v>129</v>
      </c>
      <c r="B214" s="37" t="s">
        <v>88</v>
      </c>
      <c r="C214" s="49" t="s">
        <v>125</v>
      </c>
      <c r="D214" s="4">
        <v>172.96</v>
      </c>
      <c r="E214" s="5">
        <f>D214*(10/100)</f>
        <v>17.296000000000003</v>
      </c>
      <c r="F214" s="6"/>
      <c r="G214" s="5">
        <f>(D214+E214)+F214</f>
        <v>190.256</v>
      </c>
      <c r="H214" s="4"/>
      <c r="I214" s="4"/>
      <c r="J214" s="4"/>
      <c r="K214" s="2"/>
    </row>
    <row r="215" spans="1:11" ht="14.25">
      <c r="A215" s="3" t="s">
        <v>129</v>
      </c>
      <c r="B215" s="37" t="s">
        <v>96</v>
      </c>
      <c r="C215" s="49" t="s">
        <v>6</v>
      </c>
      <c r="D215" s="4">
        <v>31.92</v>
      </c>
      <c r="E215" s="5">
        <f>D215*(10/100)</f>
        <v>3.192</v>
      </c>
      <c r="F215" s="6"/>
      <c r="G215" s="5">
        <f>(D215+E215)+F215</f>
        <v>35.112</v>
      </c>
      <c r="H215" s="4"/>
      <c r="I215" s="4"/>
      <c r="J215" s="4"/>
      <c r="K215" s="2"/>
    </row>
    <row r="216" spans="1:20" ht="12.75">
      <c r="A216" s="29"/>
      <c r="B216" s="39"/>
      <c r="C216" s="30"/>
      <c r="D216" s="30"/>
      <c r="E216" s="30"/>
      <c r="F216" s="30"/>
      <c r="G216" s="9">
        <f>SUM(G214:G215)</f>
        <v>225.368</v>
      </c>
      <c r="H216" s="9">
        <v>201</v>
      </c>
      <c r="I216" s="9">
        <f>H216-G216</f>
        <v>-24.367999999999995</v>
      </c>
      <c r="J216" s="30"/>
      <c r="K216" s="18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11" ht="14.25">
      <c r="A217" s="3" t="s">
        <v>9</v>
      </c>
      <c r="B217" s="37">
        <v>8055112767169</v>
      </c>
      <c r="C217" s="53" t="s">
        <v>167</v>
      </c>
      <c r="D217" s="4">
        <v>0</v>
      </c>
      <c r="E217" s="5">
        <f>D217*(10/100)</f>
        <v>0</v>
      </c>
      <c r="F217" s="6"/>
      <c r="G217" s="5">
        <f>(D217+E217)+F217</f>
        <v>0</v>
      </c>
      <c r="H217" s="24"/>
      <c r="I217" s="24"/>
      <c r="J217" s="4"/>
      <c r="K217" s="2"/>
    </row>
    <row r="218" spans="1:11" ht="14.25">
      <c r="A218" s="3" t="s">
        <v>9</v>
      </c>
      <c r="B218" s="37">
        <v>8055112767183</v>
      </c>
      <c r="C218" s="53" t="s">
        <v>113</v>
      </c>
      <c r="D218" s="4">
        <v>0</v>
      </c>
      <c r="E218" s="5">
        <f>D218*(10/100)</f>
        <v>0</v>
      </c>
      <c r="F218" s="6"/>
      <c r="G218" s="5">
        <f>(D218+E218)+F218</f>
        <v>0</v>
      </c>
      <c r="H218" s="25"/>
      <c r="I218" s="25"/>
      <c r="J218" s="4"/>
      <c r="K218" s="2"/>
    </row>
    <row r="219" spans="1:11" ht="14.25">
      <c r="A219" s="3" t="s">
        <v>9</v>
      </c>
      <c r="B219" s="37">
        <v>8055112767527</v>
      </c>
      <c r="C219" s="49" t="s">
        <v>77</v>
      </c>
      <c r="D219" s="4">
        <v>146.67</v>
      </c>
      <c r="E219" s="5">
        <f>D219*(10/100)</f>
        <v>14.667</v>
      </c>
      <c r="F219" s="6"/>
      <c r="G219" s="5">
        <f>(D219+E219)+F219</f>
        <v>161.337</v>
      </c>
      <c r="H219" s="25"/>
      <c r="I219" s="25"/>
      <c r="J219" s="4"/>
      <c r="K219" s="2"/>
    </row>
    <row r="220" spans="1:11" ht="14.25">
      <c r="A220" s="3" t="s">
        <v>9</v>
      </c>
      <c r="B220" s="37">
        <v>8055112767381</v>
      </c>
      <c r="C220" s="49" t="s">
        <v>75</v>
      </c>
      <c r="D220" s="4">
        <v>301.84</v>
      </c>
      <c r="E220" s="5">
        <f>D220*(10/100)</f>
        <v>30.183999999999997</v>
      </c>
      <c r="F220" s="6"/>
      <c r="G220" s="5">
        <f>(D220+E220)+F220</f>
        <v>332.024</v>
      </c>
      <c r="H220" s="25"/>
      <c r="I220" s="25"/>
      <c r="J220" s="4"/>
      <c r="K220" s="2"/>
    </row>
    <row r="221" spans="1:11" ht="14.25">
      <c r="A221" s="3" t="s">
        <v>9</v>
      </c>
      <c r="B221" s="37">
        <v>8055112767251</v>
      </c>
      <c r="C221" s="49" t="s">
        <v>115</v>
      </c>
      <c r="D221" s="4">
        <v>258.72</v>
      </c>
      <c r="E221" s="5">
        <f>D221*(10/100)</f>
        <v>25.872000000000003</v>
      </c>
      <c r="F221" s="6"/>
      <c r="G221" s="5">
        <f>(D221+E221)+F221</f>
        <v>284.59200000000004</v>
      </c>
      <c r="H221" s="27"/>
      <c r="I221" s="27"/>
      <c r="J221" s="4"/>
      <c r="K221" s="2"/>
    </row>
    <row r="222" spans="1:20" ht="12.75">
      <c r="A222" s="16"/>
      <c r="B222" s="40"/>
      <c r="C222" s="17"/>
      <c r="D222" s="17"/>
      <c r="E222" s="17"/>
      <c r="F222" s="17"/>
      <c r="G222" s="13">
        <f>SUM(G217:G221)</f>
        <v>777.953</v>
      </c>
      <c r="H222" s="13"/>
      <c r="I222" s="13">
        <f>H222-G222</f>
        <v>-777.953</v>
      </c>
      <c r="J222" s="17"/>
      <c r="K222" s="18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11" ht="14.25">
      <c r="A223" s="3" t="s">
        <v>170</v>
      </c>
      <c r="B223" s="37" t="s">
        <v>85</v>
      </c>
      <c r="C223" s="49" t="s">
        <v>20</v>
      </c>
      <c r="D223" s="4">
        <v>30</v>
      </c>
      <c r="E223" s="5">
        <f>D223*(10/100)</f>
        <v>3</v>
      </c>
      <c r="F223" s="6"/>
      <c r="G223" s="5">
        <f>(D223+E223)+F223</f>
        <v>33</v>
      </c>
      <c r="H223" s="4"/>
      <c r="I223" s="4"/>
      <c r="J223" s="4"/>
      <c r="K223" s="2"/>
    </row>
    <row r="224" spans="1:11" ht="14.25">
      <c r="A224" s="3" t="s">
        <v>170</v>
      </c>
      <c r="B224" s="37" t="s">
        <v>85</v>
      </c>
      <c r="C224" s="49" t="s">
        <v>20</v>
      </c>
      <c r="D224" s="4">
        <v>30</v>
      </c>
      <c r="E224" s="5">
        <f>D224*(10/100)</f>
        <v>3</v>
      </c>
      <c r="F224" s="6"/>
      <c r="G224" s="5">
        <f>(D224+E224)+F224</f>
        <v>33</v>
      </c>
      <c r="H224" s="4"/>
      <c r="I224" s="4"/>
      <c r="J224" s="4"/>
      <c r="K224" s="2"/>
    </row>
    <row r="225" spans="1:11" ht="14.25">
      <c r="A225" s="3" t="s">
        <v>170</v>
      </c>
      <c r="B225" s="37" t="s">
        <v>30</v>
      </c>
      <c r="C225" s="49" t="s">
        <v>136</v>
      </c>
      <c r="D225" s="4">
        <v>30.01</v>
      </c>
      <c r="E225" s="5">
        <f>D225*(10/100)</f>
        <v>3.0010000000000003</v>
      </c>
      <c r="F225" s="6"/>
      <c r="G225" s="5">
        <f>(D225+E225)+F225</f>
        <v>33.011</v>
      </c>
      <c r="H225" s="4"/>
      <c r="I225" s="4"/>
      <c r="J225" s="4"/>
      <c r="K225" s="2"/>
    </row>
    <row r="226" spans="1:11" ht="14.25">
      <c r="A226" s="3" t="s">
        <v>170</v>
      </c>
      <c r="B226" s="37" t="s">
        <v>22</v>
      </c>
      <c r="C226" s="49" t="s">
        <v>204</v>
      </c>
      <c r="D226" s="4">
        <v>30.01</v>
      </c>
      <c r="E226" s="5">
        <f>D226*(10/100)</f>
        <v>3.0010000000000003</v>
      </c>
      <c r="F226" s="6"/>
      <c r="G226" s="5">
        <f>(D226+E226)+F226</f>
        <v>33.011</v>
      </c>
      <c r="H226" s="4"/>
      <c r="I226" s="4"/>
      <c r="J226" s="4"/>
      <c r="K226" s="2"/>
    </row>
    <row r="227" spans="1:11" ht="14.25">
      <c r="A227" s="3" t="s">
        <v>170</v>
      </c>
      <c r="B227" s="37" t="s">
        <v>96</v>
      </c>
      <c r="C227" s="49" t="s">
        <v>6</v>
      </c>
      <c r="D227" s="4">
        <v>30</v>
      </c>
      <c r="E227" s="5">
        <f>D227*(10/100)</f>
        <v>3</v>
      </c>
      <c r="F227" s="6"/>
      <c r="G227" s="5">
        <f>(D227+E227)+F227</f>
        <v>33</v>
      </c>
      <c r="H227" s="4"/>
      <c r="I227" s="4"/>
      <c r="J227" s="4"/>
      <c r="K227" s="2"/>
    </row>
    <row r="228" spans="1:20" ht="12.75">
      <c r="A228" s="16"/>
      <c r="B228" s="40"/>
      <c r="C228" s="17"/>
      <c r="D228" s="17"/>
      <c r="E228" s="17"/>
      <c r="F228" s="17"/>
      <c r="G228" s="13">
        <f>SUM(G223:G227)</f>
        <v>165.022</v>
      </c>
      <c r="H228" s="13"/>
      <c r="I228" s="13">
        <f>H228-G228</f>
        <v>-165.022</v>
      </c>
      <c r="J228" s="17"/>
      <c r="K228" s="18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11" ht="14.25">
      <c r="A229" s="3" t="s">
        <v>105</v>
      </c>
      <c r="B229" s="37" t="s">
        <v>91</v>
      </c>
      <c r="C229" s="49" t="s">
        <v>176</v>
      </c>
      <c r="D229" s="4">
        <v>110.24</v>
      </c>
      <c r="E229" s="5">
        <f>D229*(10/100)</f>
        <v>11.024000000000001</v>
      </c>
      <c r="F229" s="6"/>
      <c r="G229" s="5">
        <f>(D229+E229)+F229</f>
        <v>121.264</v>
      </c>
      <c r="H229" s="24"/>
      <c r="I229" s="24"/>
      <c r="J229" s="4"/>
      <c r="K229" s="2"/>
    </row>
    <row r="230" spans="1:11" ht="14.25">
      <c r="A230" s="3" t="s">
        <v>105</v>
      </c>
      <c r="B230" s="37" t="s">
        <v>0</v>
      </c>
      <c r="C230" s="49" t="s">
        <v>65</v>
      </c>
      <c r="D230" s="4">
        <v>115.2</v>
      </c>
      <c r="E230" s="5">
        <f>D230*(10/100)</f>
        <v>11.520000000000001</v>
      </c>
      <c r="F230" s="6"/>
      <c r="G230" s="5">
        <f>(D230+E230)+F230</f>
        <v>126.72</v>
      </c>
      <c r="H230" s="25"/>
      <c r="I230" s="25"/>
      <c r="J230" s="4"/>
      <c r="K230" s="2"/>
    </row>
    <row r="231" spans="1:11" ht="14.25">
      <c r="A231" s="3" t="s">
        <v>105</v>
      </c>
      <c r="B231" s="37" t="s">
        <v>88</v>
      </c>
      <c r="C231" s="49" t="s">
        <v>125</v>
      </c>
      <c r="D231" s="4">
        <v>172.96</v>
      </c>
      <c r="E231" s="5">
        <f>D231*(10/100)</f>
        <v>17.296000000000003</v>
      </c>
      <c r="F231" s="6"/>
      <c r="G231" s="5">
        <f>(D231+E231)+F231</f>
        <v>190.256</v>
      </c>
      <c r="H231" s="27"/>
      <c r="I231" s="27"/>
      <c r="J231" s="4"/>
      <c r="K231" s="2"/>
    </row>
    <row r="232" spans="1:20" ht="12.75">
      <c r="A232" s="16"/>
      <c r="B232" s="40"/>
      <c r="C232" s="17"/>
      <c r="D232" s="17"/>
      <c r="E232" s="17"/>
      <c r="F232" s="17"/>
      <c r="G232" s="13">
        <f>SUM(G229:G231)</f>
        <v>438.24</v>
      </c>
      <c r="H232" s="13"/>
      <c r="I232" s="13">
        <f>H232-G232</f>
        <v>-438.24</v>
      </c>
      <c r="J232" s="17"/>
      <c r="K232" s="18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11" ht="14.25">
      <c r="A233" s="3" t="s">
        <v>45</v>
      </c>
      <c r="B233" s="37" t="s">
        <v>88</v>
      </c>
      <c r="C233" s="49" t="s">
        <v>125</v>
      </c>
      <c r="D233" s="4">
        <v>172.96</v>
      </c>
      <c r="E233" s="5">
        <f>D233*(12/100)</f>
        <v>20.7552</v>
      </c>
      <c r="F233" s="6"/>
      <c r="G233" s="5">
        <f>(D233+E233)+F233</f>
        <v>193.7152</v>
      </c>
      <c r="H233" s="4"/>
      <c r="I233" s="4"/>
      <c r="J233" s="4"/>
      <c r="K233" s="2"/>
    </row>
    <row r="234" spans="1:20" ht="12.75">
      <c r="A234" s="16"/>
      <c r="B234" s="40"/>
      <c r="C234" s="17"/>
      <c r="D234" s="17"/>
      <c r="E234" s="17"/>
      <c r="F234" s="17"/>
      <c r="G234" s="13">
        <f>SUM(G233:G233)</f>
        <v>193.7152</v>
      </c>
      <c r="H234" s="13"/>
      <c r="I234" s="13">
        <f>H234-G234</f>
        <v>-193.7152</v>
      </c>
      <c r="J234" s="17"/>
      <c r="K234" s="18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11" ht="14.25">
      <c r="A235" s="3" t="s">
        <v>201</v>
      </c>
      <c r="B235" s="37" t="s">
        <v>35</v>
      </c>
      <c r="C235" s="49" t="s">
        <v>152</v>
      </c>
      <c r="D235" s="4">
        <v>81.47</v>
      </c>
      <c r="E235" s="5">
        <f>D235*(10/100)</f>
        <v>8.147</v>
      </c>
      <c r="F235" s="6"/>
      <c r="G235" s="5">
        <f>(D235+E235)+F235</f>
        <v>89.617</v>
      </c>
      <c r="H235" s="24"/>
      <c r="I235" s="24"/>
      <c r="J235" s="4"/>
      <c r="K235" s="2"/>
    </row>
    <row r="236" spans="1:11" ht="14.25">
      <c r="A236" s="3" t="s">
        <v>201</v>
      </c>
      <c r="B236" s="37" t="s">
        <v>112</v>
      </c>
      <c r="C236" s="53" t="s">
        <v>57</v>
      </c>
      <c r="D236" s="4">
        <v>0</v>
      </c>
      <c r="E236" s="5">
        <f>D236*(10/100)</f>
        <v>0</v>
      </c>
      <c r="F236" s="6"/>
      <c r="G236" s="5">
        <f>(D236+E236)+F236</f>
        <v>0</v>
      </c>
      <c r="H236" s="25"/>
      <c r="I236" s="25"/>
      <c r="J236" s="4"/>
      <c r="K236" s="2"/>
    </row>
    <row r="237" spans="1:11" ht="14.25">
      <c r="A237" s="3" t="s">
        <v>201</v>
      </c>
      <c r="B237" s="37" t="s">
        <v>25</v>
      </c>
      <c r="C237" s="53" t="s">
        <v>40</v>
      </c>
      <c r="D237" s="4">
        <v>0</v>
      </c>
      <c r="E237" s="5">
        <f>D237*(10/100)</f>
        <v>0</v>
      </c>
      <c r="F237" s="6"/>
      <c r="G237" s="5">
        <f>(D237+E237)+F237</f>
        <v>0</v>
      </c>
      <c r="H237" s="27"/>
      <c r="I237" s="27"/>
      <c r="J237" s="4"/>
      <c r="K237" s="2"/>
    </row>
    <row r="238" spans="1:20" ht="12.75">
      <c r="A238" s="16"/>
      <c r="B238" s="40"/>
      <c r="C238" s="17"/>
      <c r="D238" s="17"/>
      <c r="E238" s="17"/>
      <c r="F238" s="17"/>
      <c r="G238" s="13">
        <f>SUM(G235:G237)</f>
        <v>89.617</v>
      </c>
      <c r="H238" s="13"/>
      <c r="I238" s="13">
        <f>H238-G238</f>
        <v>-89.617</v>
      </c>
      <c r="J238" s="17"/>
      <c r="K238" s="18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11" ht="14.25">
      <c r="A239" s="3" t="s">
        <v>67</v>
      </c>
      <c r="B239" s="37">
        <v>8055112767152</v>
      </c>
      <c r="C239" s="49" t="s">
        <v>92</v>
      </c>
      <c r="D239" s="4">
        <v>287.46</v>
      </c>
      <c r="E239" s="5">
        <f>D239*(10/100)</f>
        <v>28.746</v>
      </c>
      <c r="F239" s="6"/>
      <c r="G239" s="5">
        <f>(D239+E239)+F239</f>
        <v>316.20599999999996</v>
      </c>
      <c r="H239" s="24"/>
      <c r="I239" s="24"/>
      <c r="J239" s="4"/>
      <c r="K239" s="2"/>
    </row>
    <row r="240" spans="1:11" ht="14.25">
      <c r="A240" s="3" t="s">
        <v>67</v>
      </c>
      <c r="B240" s="37">
        <v>8055112767527</v>
      </c>
      <c r="C240" s="49" t="s">
        <v>77</v>
      </c>
      <c r="D240" s="4">
        <v>158.1</v>
      </c>
      <c r="E240" s="5">
        <f>D240*(10/100)</f>
        <v>15.81</v>
      </c>
      <c r="F240" s="6"/>
      <c r="G240" s="5">
        <f>(D240+E240)+F240</f>
        <v>173.91</v>
      </c>
      <c r="H240" s="27"/>
      <c r="I240" s="27"/>
      <c r="J240" s="4"/>
      <c r="K240" s="2"/>
    </row>
    <row r="241" spans="1:20" ht="12.75">
      <c r="A241" s="16"/>
      <c r="B241" s="40"/>
      <c r="C241" s="17"/>
      <c r="D241" s="17"/>
      <c r="E241" s="17"/>
      <c r="F241" s="17"/>
      <c r="G241" s="13">
        <f>SUM(G239:G240)</f>
        <v>490.116</v>
      </c>
      <c r="H241" s="13"/>
      <c r="I241" s="13">
        <f>H241-G241</f>
        <v>-490.116</v>
      </c>
      <c r="J241" s="17"/>
      <c r="K241" s="18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11" ht="14.25">
      <c r="A242" s="3" t="s">
        <v>132</v>
      </c>
      <c r="B242" s="37" t="s">
        <v>25</v>
      </c>
      <c r="C242" s="53" t="s">
        <v>40</v>
      </c>
      <c r="D242" s="4">
        <v>0</v>
      </c>
      <c r="E242" s="5">
        <f aca="true" t="shared" si="24" ref="E242:E248">D242*(12/100)</f>
        <v>0</v>
      </c>
      <c r="F242" s="6"/>
      <c r="G242" s="5">
        <f aca="true" t="shared" si="25" ref="G242:G248">(D242+E242)+F242</f>
        <v>0</v>
      </c>
      <c r="H242" s="24"/>
      <c r="I242" s="24"/>
      <c r="J242" s="4"/>
      <c r="K242" s="2"/>
    </row>
    <row r="243" spans="1:11" ht="14.25">
      <c r="A243" s="3" t="s">
        <v>132</v>
      </c>
      <c r="B243" s="37" t="s">
        <v>64</v>
      </c>
      <c r="C243" s="49" t="s">
        <v>161</v>
      </c>
      <c r="D243" s="4">
        <v>107.26</v>
      </c>
      <c r="E243" s="5">
        <f t="shared" si="24"/>
        <v>12.8712</v>
      </c>
      <c r="F243" s="6"/>
      <c r="G243" s="5">
        <f t="shared" si="25"/>
        <v>120.1312</v>
      </c>
      <c r="H243" s="25"/>
      <c r="I243" s="25"/>
      <c r="J243" s="4"/>
      <c r="K243" s="2"/>
    </row>
    <row r="244" spans="1:11" ht="14.25">
      <c r="A244" s="3" t="s">
        <v>132</v>
      </c>
      <c r="B244" s="37" t="s">
        <v>28</v>
      </c>
      <c r="C244" s="49" t="s">
        <v>202</v>
      </c>
      <c r="D244" s="4">
        <v>110.57</v>
      </c>
      <c r="E244" s="5">
        <f t="shared" si="24"/>
        <v>13.268399999999998</v>
      </c>
      <c r="F244" s="6"/>
      <c r="G244" s="5">
        <f t="shared" si="25"/>
        <v>123.8384</v>
      </c>
      <c r="H244" s="25"/>
      <c r="I244" s="25"/>
      <c r="J244" s="4"/>
      <c r="K244" s="2"/>
    </row>
    <row r="245" spans="1:11" ht="14.25">
      <c r="A245" s="3" t="s">
        <v>132</v>
      </c>
      <c r="B245" s="37" t="s">
        <v>139</v>
      </c>
      <c r="C245" s="49" t="s">
        <v>55</v>
      </c>
      <c r="D245" s="4">
        <v>57.75</v>
      </c>
      <c r="E245" s="5">
        <f t="shared" si="24"/>
        <v>6.93</v>
      </c>
      <c r="F245" s="6"/>
      <c r="G245" s="5">
        <f t="shared" si="25"/>
        <v>64.68</v>
      </c>
      <c r="H245" s="25"/>
      <c r="I245" s="25"/>
      <c r="J245" s="4"/>
      <c r="K245" s="2"/>
    </row>
    <row r="246" spans="1:11" ht="14.25">
      <c r="A246" s="3" t="s">
        <v>132</v>
      </c>
      <c r="B246" s="37" t="s">
        <v>178</v>
      </c>
      <c r="C246" s="49" t="s">
        <v>69</v>
      </c>
      <c r="D246" s="4">
        <v>84.83</v>
      </c>
      <c r="E246" s="5">
        <f t="shared" si="24"/>
        <v>10.179599999999999</v>
      </c>
      <c r="F246" s="6"/>
      <c r="G246" s="5">
        <f t="shared" si="25"/>
        <v>95.00959999999999</v>
      </c>
      <c r="H246" s="25"/>
      <c r="I246" s="25"/>
      <c r="J246" s="4"/>
      <c r="K246" s="2"/>
    </row>
    <row r="247" spans="1:11" ht="14.25">
      <c r="A247" s="3" t="s">
        <v>132</v>
      </c>
      <c r="B247" s="37" t="s">
        <v>187</v>
      </c>
      <c r="C247" s="49" t="s">
        <v>50</v>
      </c>
      <c r="D247" s="4">
        <v>92.54</v>
      </c>
      <c r="E247" s="5">
        <f t="shared" si="24"/>
        <v>11.104800000000001</v>
      </c>
      <c r="F247" s="6"/>
      <c r="G247" s="5">
        <f t="shared" si="25"/>
        <v>103.6448</v>
      </c>
      <c r="H247" s="25"/>
      <c r="I247" s="25"/>
      <c r="J247" s="4"/>
      <c r="K247" s="2"/>
    </row>
    <row r="248" spans="1:11" ht="14.25">
      <c r="A248" s="3" t="s">
        <v>132</v>
      </c>
      <c r="B248" s="37" t="s">
        <v>88</v>
      </c>
      <c r="C248" s="49" t="s">
        <v>125</v>
      </c>
      <c r="D248" s="4">
        <v>172.96</v>
      </c>
      <c r="E248" s="5">
        <f t="shared" si="24"/>
        <v>20.7552</v>
      </c>
      <c r="F248" s="6"/>
      <c r="G248" s="5">
        <f t="shared" si="25"/>
        <v>193.7152</v>
      </c>
      <c r="H248" s="27"/>
      <c r="I248" s="27"/>
      <c r="J248" s="4"/>
      <c r="K248" s="2"/>
    </row>
    <row r="249" spans="1:11" ht="14.25">
      <c r="A249" s="3" t="s">
        <v>132</v>
      </c>
      <c r="B249" s="37" t="s">
        <v>88</v>
      </c>
      <c r="C249" s="49" t="s">
        <v>125</v>
      </c>
      <c r="D249" s="4">
        <v>172.96</v>
      </c>
      <c r="E249" s="5">
        <f aca="true" t="shared" si="26" ref="E249:E255">D249*(12/100)</f>
        <v>20.7552</v>
      </c>
      <c r="F249" s="6"/>
      <c r="G249" s="5">
        <f aca="true" t="shared" si="27" ref="G249:G255">(D249+E249)+F249</f>
        <v>193.7152</v>
      </c>
      <c r="H249" s="27"/>
      <c r="I249" s="27"/>
      <c r="J249" s="4"/>
      <c r="K249" s="2"/>
    </row>
    <row r="250" spans="1:11" ht="14.25">
      <c r="A250" s="3" t="s">
        <v>132</v>
      </c>
      <c r="B250" s="44" t="s">
        <v>211</v>
      </c>
      <c r="C250" s="55" t="s">
        <v>212</v>
      </c>
      <c r="D250" s="4">
        <v>22.35</v>
      </c>
      <c r="E250" s="5">
        <f t="shared" si="26"/>
        <v>2.682</v>
      </c>
      <c r="F250" s="6"/>
      <c r="G250" s="5">
        <f t="shared" si="27"/>
        <v>25.032</v>
      </c>
      <c r="H250" s="27"/>
      <c r="I250" s="27"/>
      <c r="J250" s="4"/>
      <c r="K250" s="2"/>
    </row>
    <row r="251" spans="1:11" ht="14.25">
      <c r="A251" s="3" t="s">
        <v>132</v>
      </c>
      <c r="B251" s="44" t="s">
        <v>213</v>
      </c>
      <c r="C251" s="55" t="s">
        <v>214</v>
      </c>
      <c r="D251" s="4">
        <v>18.78</v>
      </c>
      <c r="E251" s="5">
        <f t="shared" si="26"/>
        <v>2.2536</v>
      </c>
      <c r="F251" s="6"/>
      <c r="G251" s="5">
        <f t="shared" si="27"/>
        <v>21.0336</v>
      </c>
      <c r="H251" s="27"/>
      <c r="I251" s="27"/>
      <c r="J251" s="4"/>
      <c r="K251" s="2"/>
    </row>
    <row r="252" spans="1:11" ht="14.25">
      <c r="A252" s="3" t="s">
        <v>132</v>
      </c>
      <c r="B252" s="44" t="s">
        <v>215</v>
      </c>
      <c r="C252" s="55" t="s">
        <v>216</v>
      </c>
      <c r="D252" s="4">
        <v>20.83</v>
      </c>
      <c r="E252" s="5">
        <f t="shared" si="26"/>
        <v>2.4995999999999996</v>
      </c>
      <c r="F252" s="6"/>
      <c r="G252" s="5">
        <f t="shared" si="27"/>
        <v>23.3296</v>
      </c>
      <c r="H252" s="27"/>
      <c r="I252" s="27"/>
      <c r="J252" s="4"/>
      <c r="K252" s="2"/>
    </row>
    <row r="253" spans="1:11" ht="14.25">
      <c r="A253" s="3" t="s">
        <v>132</v>
      </c>
      <c r="B253" s="44" t="s">
        <v>217</v>
      </c>
      <c r="C253" s="55" t="s">
        <v>218</v>
      </c>
      <c r="D253" s="4">
        <v>30.54</v>
      </c>
      <c r="E253" s="5">
        <f t="shared" si="26"/>
        <v>3.6647999999999996</v>
      </c>
      <c r="F253" s="6"/>
      <c r="G253" s="5">
        <f t="shared" si="27"/>
        <v>34.2048</v>
      </c>
      <c r="H253" s="27"/>
      <c r="I253" s="27"/>
      <c r="J253" s="4"/>
      <c r="K253" s="2"/>
    </row>
    <row r="254" spans="1:11" ht="14.25">
      <c r="A254" s="3" t="s">
        <v>132</v>
      </c>
      <c r="B254" s="44" t="s">
        <v>219</v>
      </c>
      <c r="C254" s="57" t="s">
        <v>220</v>
      </c>
      <c r="D254" s="4">
        <v>0</v>
      </c>
      <c r="E254" s="5">
        <f t="shared" si="26"/>
        <v>0</v>
      </c>
      <c r="F254" s="6"/>
      <c r="G254" s="5">
        <f t="shared" si="27"/>
        <v>0</v>
      </c>
      <c r="H254" s="27"/>
      <c r="I254" s="27"/>
      <c r="J254" s="4"/>
      <c r="K254" s="2"/>
    </row>
    <row r="255" spans="1:11" ht="14.25">
      <c r="A255" s="3" t="s">
        <v>132</v>
      </c>
      <c r="B255" s="44" t="s">
        <v>221</v>
      </c>
      <c r="C255" s="55" t="s">
        <v>222</v>
      </c>
      <c r="D255" s="4">
        <v>20.83</v>
      </c>
      <c r="E255" s="5">
        <f t="shared" si="26"/>
        <v>2.4995999999999996</v>
      </c>
      <c r="F255" s="6"/>
      <c r="G255" s="5">
        <f t="shared" si="27"/>
        <v>23.3296</v>
      </c>
      <c r="H255" s="27"/>
      <c r="I255" s="27"/>
      <c r="J255" s="4"/>
      <c r="K255" s="2"/>
    </row>
    <row r="256" spans="1:20" ht="12.75">
      <c r="A256" s="16"/>
      <c r="B256" s="40"/>
      <c r="C256" s="17"/>
      <c r="D256" s="17"/>
      <c r="E256" s="17"/>
      <c r="F256" s="17"/>
      <c r="G256" s="13">
        <f>SUM(G242:G255)</f>
        <v>1021.664</v>
      </c>
      <c r="H256" s="13"/>
      <c r="I256" s="13">
        <f>H256-G256</f>
        <v>-1021.664</v>
      </c>
      <c r="J256" s="17"/>
      <c r="K256" s="18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11" ht="14.25">
      <c r="A257" s="46" t="s">
        <v>233</v>
      </c>
      <c r="B257" s="47" t="s">
        <v>234</v>
      </c>
      <c r="C257" s="50" t="s">
        <v>235</v>
      </c>
      <c r="D257" s="4">
        <v>94.53</v>
      </c>
      <c r="E257" s="5">
        <f aca="true" t="shared" si="28" ref="E257:E269">D257*(10/100)</f>
        <v>9.453000000000001</v>
      </c>
      <c r="F257" s="6"/>
      <c r="G257" s="5">
        <f aca="true" t="shared" si="29" ref="G257:G269">(D257+E257)+F257</f>
        <v>103.983</v>
      </c>
      <c r="H257" s="24"/>
      <c r="I257" s="24"/>
      <c r="J257" s="4"/>
      <c r="K257" s="2"/>
    </row>
    <row r="258" spans="1:11" ht="14.25">
      <c r="A258" s="46" t="s">
        <v>233</v>
      </c>
      <c r="B258" t="s">
        <v>236</v>
      </c>
      <c r="C258" s="57" t="s">
        <v>237</v>
      </c>
      <c r="D258">
        <v>0</v>
      </c>
      <c r="E258" s="5">
        <f t="shared" si="28"/>
        <v>0</v>
      </c>
      <c r="F258" s="6"/>
      <c r="G258" s="5">
        <f t="shared" si="29"/>
        <v>0</v>
      </c>
      <c r="H258" s="25"/>
      <c r="I258" s="25"/>
      <c r="J258" s="4"/>
      <c r="K258" s="2"/>
    </row>
    <row r="259" spans="1:11" ht="14.25">
      <c r="A259" s="46" t="s">
        <v>233</v>
      </c>
      <c r="B259" s="48" t="s">
        <v>238</v>
      </c>
      <c r="C259" s="50" t="s">
        <v>239</v>
      </c>
      <c r="D259" s="4">
        <v>30</v>
      </c>
      <c r="E259" s="5">
        <f t="shared" si="28"/>
        <v>3</v>
      </c>
      <c r="F259" s="6"/>
      <c r="G259" s="5">
        <f t="shared" si="29"/>
        <v>33</v>
      </c>
      <c r="H259" s="25"/>
      <c r="I259" s="25"/>
      <c r="J259" s="4"/>
      <c r="K259" s="2"/>
    </row>
    <row r="260" spans="1:11" ht="15.75">
      <c r="A260" s="46" t="s">
        <v>233</v>
      </c>
      <c r="B260" s="48" t="s">
        <v>96</v>
      </c>
      <c r="C260" s="52" t="s">
        <v>6</v>
      </c>
      <c r="D260" s="4">
        <v>30</v>
      </c>
      <c r="E260" s="5">
        <f t="shared" si="28"/>
        <v>3</v>
      </c>
      <c r="F260" s="6"/>
      <c r="G260" s="5">
        <f t="shared" si="29"/>
        <v>33</v>
      </c>
      <c r="H260" s="25"/>
      <c r="I260" s="25"/>
      <c r="J260" s="4"/>
      <c r="K260" s="2"/>
    </row>
    <row r="261" spans="1:11" ht="14.25">
      <c r="A261" s="46" t="s">
        <v>233</v>
      </c>
      <c r="B261" s="47" t="s">
        <v>30</v>
      </c>
      <c r="C261" s="50" t="s">
        <v>136</v>
      </c>
      <c r="D261" s="4">
        <v>30.01</v>
      </c>
      <c r="E261" s="5">
        <f t="shared" si="28"/>
        <v>3.0010000000000003</v>
      </c>
      <c r="F261" s="6"/>
      <c r="G261" s="5">
        <f t="shared" si="29"/>
        <v>33.011</v>
      </c>
      <c r="H261" s="25"/>
      <c r="I261" s="25"/>
      <c r="J261" s="4"/>
      <c r="K261" s="2"/>
    </row>
    <row r="262" spans="1:11" ht="14.25">
      <c r="A262" s="46" t="s">
        <v>233</v>
      </c>
      <c r="B262" s="47" t="s">
        <v>240</v>
      </c>
      <c r="C262" s="50" t="s">
        <v>241</v>
      </c>
      <c r="D262" s="4">
        <v>81.25</v>
      </c>
      <c r="E262" s="5">
        <f t="shared" si="28"/>
        <v>8.125</v>
      </c>
      <c r="F262" s="6"/>
      <c r="G262" s="5">
        <f t="shared" si="29"/>
        <v>89.375</v>
      </c>
      <c r="H262" s="25"/>
      <c r="I262" s="25"/>
      <c r="J262" s="4"/>
      <c r="K262" s="2"/>
    </row>
    <row r="263" spans="1:11" ht="14.25">
      <c r="A263" s="46" t="s">
        <v>233</v>
      </c>
      <c r="B263" s="47" t="s">
        <v>242</v>
      </c>
      <c r="C263" s="50" t="s">
        <v>243</v>
      </c>
      <c r="D263" s="4">
        <v>92.65</v>
      </c>
      <c r="E263" s="5">
        <f t="shared" si="28"/>
        <v>9.265</v>
      </c>
      <c r="F263" s="6"/>
      <c r="G263" s="5">
        <f t="shared" si="29"/>
        <v>101.915</v>
      </c>
      <c r="H263" s="25"/>
      <c r="I263" s="25"/>
      <c r="J263" s="4"/>
      <c r="K263" s="2"/>
    </row>
    <row r="264" spans="1:11" ht="14.25">
      <c r="A264" s="46" t="s">
        <v>233</v>
      </c>
      <c r="B264" s="47" t="s">
        <v>244</v>
      </c>
      <c r="C264" s="50" t="s">
        <v>245</v>
      </c>
      <c r="D264" s="4">
        <v>30</v>
      </c>
      <c r="E264" s="5">
        <f t="shared" si="28"/>
        <v>3</v>
      </c>
      <c r="F264" s="6"/>
      <c r="G264" s="5">
        <f t="shared" si="29"/>
        <v>33</v>
      </c>
      <c r="H264" s="25"/>
      <c r="I264" s="25"/>
      <c r="J264" s="4"/>
      <c r="K264" s="2"/>
    </row>
    <row r="265" spans="1:11" ht="14.25">
      <c r="A265" s="46" t="s">
        <v>233</v>
      </c>
      <c r="B265" s="47" t="s">
        <v>246</v>
      </c>
      <c r="C265" s="50" t="s">
        <v>247</v>
      </c>
      <c r="D265" s="4">
        <v>30</v>
      </c>
      <c r="E265" s="5">
        <f t="shared" si="28"/>
        <v>3</v>
      </c>
      <c r="F265" s="6"/>
      <c r="G265" s="5">
        <f t="shared" si="29"/>
        <v>33</v>
      </c>
      <c r="H265" s="25"/>
      <c r="I265" s="25"/>
      <c r="J265" s="4"/>
      <c r="K265" s="2"/>
    </row>
    <row r="266" spans="1:11" ht="14.25">
      <c r="A266" s="46" t="s">
        <v>233</v>
      </c>
      <c r="B266" s="4" t="s">
        <v>248</v>
      </c>
      <c r="C266" s="49" t="s">
        <v>249</v>
      </c>
      <c r="D266" s="4">
        <v>110.57</v>
      </c>
      <c r="E266" s="5">
        <f t="shared" si="28"/>
        <v>11.057</v>
      </c>
      <c r="F266" s="6"/>
      <c r="G266" s="5">
        <f t="shared" si="29"/>
        <v>121.627</v>
      </c>
      <c r="H266" s="25"/>
      <c r="I266" s="25"/>
      <c r="J266" s="4"/>
      <c r="K266" s="2"/>
    </row>
    <row r="267" spans="1:11" ht="14.25">
      <c r="A267" s="46" t="s">
        <v>233</v>
      </c>
      <c r="B267" s="4" t="s">
        <v>250</v>
      </c>
      <c r="C267" s="49" t="s">
        <v>251</v>
      </c>
      <c r="D267" s="4">
        <v>110.57</v>
      </c>
      <c r="E267" s="5">
        <f t="shared" si="28"/>
        <v>11.057</v>
      </c>
      <c r="F267" s="6"/>
      <c r="G267" s="5">
        <f t="shared" si="29"/>
        <v>121.627</v>
      </c>
      <c r="H267" s="25"/>
      <c r="I267" s="25"/>
      <c r="J267" s="4"/>
      <c r="K267" s="2"/>
    </row>
    <row r="268" spans="1:11" ht="14.25">
      <c r="A268" s="46" t="s">
        <v>233</v>
      </c>
      <c r="B268" s="4" t="s">
        <v>252</v>
      </c>
      <c r="C268" s="49" t="s">
        <v>253</v>
      </c>
      <c r="D268" s="4">
        <v>122.77</v>
      </c>
      <c r="E268" s="5">
        <f t="shared" si="28"/>
        <v>12.277000000000001</v>
      </c>
      <c r="F268" s="6"/>
      <c r="G268" s="5">
        <f t="shared" si="29"/>
        <v>135.047</v>
      </c>
      <c r="H268" s="25"/>
      <c r="I268" s="25"/>
      <c r="J268" s="4"/>
      <c r="K268" s="2"/>
    </row>
    <row r="269" spans="1:11" ht="14.25">
      <c r="A269" s="46" t="s">
        <v>233</v>
      </c>
      <c r="B269" s="4" t="s">
        <v>254</v>
      </c>
      <c r="C269" s="49" t="s">
        <v>255</v>
      </c>
      <c r="D269" s="4">
        <v>172.96</v>
      </c>
      <c r="E269" s="5">
        <f t="shared" si="28"/>
        <v>17.296000000000003</v>
      </c>
      <c r="F269" s="6"/>
      <c r="G269" s="5">
        <f t="shared" si="29"/>
        <v>190.256</v>
      </c>
      <c r="H269" s="25"/>
      <c r="I269" s="25"/>
      <c r="J269" s="4"/>
      <c r="K269" s="2"/>
    </row>
    <row r="270" spans="1:20" ht="12.75">
      <c r="A270" s="16"/>
      <c r="B270" s="40"/>
      <c r="C270" s="17"/>
      <c r="D270" s="17"/>
      <c r="E270" s="17"/>
      <c r="F270" s="17"/>
      <c r="G270" s="13">
        <f>SUM(G257:G269)</f>
        <v>1028.8410000000001</v>
      </c>
      <c r="H270" s="13"/>
      <c r="I270" s="13">
        <f>H270-G270</f>
        <v>-1028.8410000000001</v>
      </c>
      <c r="J270" s="17"/>
      <c r="K270" s="18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11" ht="14.25">
      <c r="A271" s="46" t="s">
        <v>256</v>
      </c>
      <c r="B271" s="37" t="s">
        <v>88</v>
      </c>
      <c r="C271" s="49" t="s">
        <v>125</v>
      </c>
      <c r="D271" s="4">
        <v>172.96</v>
      </c>
      <c r="E271" s="5">
        <f>D271*(12/100)</f>
        <v>20.7552</v>
      </c>
      <c r="F271" s="6"/>
      <c r="G271" s="5">
        <f>(D271+E271)+F271</f>
        <v>193.7152</v>
      </c>
      <c r="H271" s="25"/>
      <c r="I271" s="25"/>
      <c r="J271" s="4"/>
      <c r="K271" s="2"/>
    </row>
    <row r="272" spans="1:11" ht="14.25">
      <c r="A272" s="46" t="s">
        <v>256</v>
      </c>
      <c r="B272" s="37" t="s">
        <v>88</v>
      </c>
      <c r="C272" s="49" t="s">
        <v>125</v>
      </c>
      <c r="D272" s="4">
        <v>172.96</v>
      </c>
      <c r="E272" s="5">
        <f>D272*(12/100)</f>
        <v>20.7552</v>
      </c>
      <c r="F272" s="6"/>
      <c r="G272" s="5">
        <f>(D272+E272)+F272</f>
        <v>193.7152</v>
      </c>
      <c r="H272" s="25"/>
      <c r="I272" s="25"/>
      <c r="J272" s="4"/>
      <c r="K272" s="2"/>
    </row>
    <row r="273" spans="1:11" ht="14.25">
      <c r="A273" s="46" t="s">
        <v>256</v>
      </c>
      <c r="B273" s="37" t="s">
        <v>88</v>
      </c>
      <c r="C273" s="49" t="s">
        <v>125</v>
      </c>
      <c r="D273" s="4">
        <v>172.96</v>
      </c>
      <c r="E273" s="5">
        <f>D273*(12/100)</f>
        <v>20.7552</v>
      </c>
      <c r="F273" s="6"/>
      <c r="G273" s="5">
        <f>(D273+E273)+F273</f>
        <v>193.7152</v>
      </c>
      <c r="H273" s="27"/>
      <c r="I273" s="27"/>
      <c r="J273" s="4"/>
      <c r="K273" s="2"/>
    </row>
    <row r="274" spans="1:11" ht="14.25">
      <c r="A274" s="46" t="s">
        <v>256</v>
      </c>
      <c r="B274" s="37">
        <v>8055112767510</v>
      </c>
      <c r="C274" s="49" t="s">
        <v>203</v>
      </c>
      <c r="D274" s="4">
        <v>146.67</v>
      </c>
      <c r="E274" s="5">
        <f>D274*(12/100)</f>
        <v>17.600399999999997</v>
      </c>
      <c r="F274" s="6"/>
      <c r="G274" s="5">
        <f>(D274+E274)+F274</f>
        <v>164.2704</v>
      </c>
      <c r="H274" s="27"/>
      <c r="I274" s="27"/>
      <c r="J274" s="4"/>
      <c r="K274" s="2"/>
    </row>
    <row r="275" spans="1:20" ht="12.75">
      <c r="A275" s="16"/>
      <c r="B275" s="40"/>
      <c r="C275" s="17"/>
      <c r="D275" s="17"/>
      <c r="E275" s="17"/>
      <c r="F275" s="17"/>
      <c r="G275" s="13">
        <f>SUM(G271:G274)</f>
        <v>745.416</v>
      </c>
      <c r="H275" s="13"/>
      <c r="I275" s="13">
        <f>H275-G275</f>
        <v>-745.416</v>
      </c>
      <c r="J275" s="17"/>
      <c r="K275" s="18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ht="12.75">
      <c r="A276" s="33"/>
      <c r="B276" s="37"/>
      <c r="C276" s="34"/>
      <c r="D276" s="33">
        <f>SUM(D1:D275)</f>
        <v>28232.27999999997</v>
      </c>
      <c r="E276" s="33">
        <f>SUM(E1:E275)</f>
        <v>2928.366399999997</v>
      </c>
      <c r="F276" s="33">
        <f>SUM(F1:F178)</f>
        <v>0</v>
      </c>
      <c r="G276" s="33">
        <f>(D276+E276)+F276</f>
        <v>31160.64639999997</v>
      </c>
      <c r="H276" s="33">
        <f>SUM(H1:H275)</f>
        <v>3703</v>
      </c>
      <c r="I276" s="33">
        <f>SUM(I1:I275)</f>
        <v>-27457.646400000005</v>
      </c>
      <c r="J276" s="35">
        <f>G276-H276</f>
        <v>27457.64639999997</v>
      </c>
      <c r="K276" s="18">
        <f>J276+I276</f>
        <v>-3.637978807091713E-11</v>
      </c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10" ht="12.75">
      <c r="A277" s="36"/>
      <c r="B277" s="45"/>
      <c r="C277" s="36"/>
      <c r="D277" s="36"/>
      <c r="E277" s="36"/>
      <c r="F277" s="36"/>
      <c r="G277" s="36"/>
      <c r="H277" s="36"/>
      <c r="I277" s="36"/>
      <c r="J277" s="36"/>
    </row>
  </sheetData>
  <sheetProtection/>
  <autoFilter ref="A1:T276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 компьютер</dc:creator>
  <cp:keywords/>
  <dc:description/>
  <cp:lastModifiedBy>miholap</cp:lastModifiedBy>
  <dcterms:created xsi:type="dcterms:W3CDTF">2012-05-20T15:22:27Z</dcterms:created>
  <dcterms:modified xsi:type="dcterms:W3CDTF">2012-05-21T09:51:12Z</dcterms:modified>
  <cp:category/>
  <cp:version/>
  <cp:contentType/>
  <cp:contentStatus/>
</cp:coreProperties>
</file>