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2280" yWindow="0" windowWidth="20730" windowHeight="11535" tabRatio="703"/>
  </bookViews>
  <sheets>
    <sheet name="Прайс" sheetId="1" r:id="rId1"/>
  </sheets>
  <calcPr calcId="145621"/>
</workbook>
</file>

<file path=xl/calcChain.xml><?xml version="1.0" encoding="utf-8"?>
<calcChain xmlns="http://schemas.openxmlformats.org/spreadsheetml/2006/main">
  <c r="G9" i="1" l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4" i="1"/>
  <c r="G8" i="1"/>
  <c r="H43" i="1"/>
  <c r="J43" i="1" s="1"/>
  <c r="H42" i="1"/>
  <c r="J42" i="1" s="1"/>
  <c r="I42" i="1" l="1"/>
  <c r="K42" i="1" s="1"/>
  <c r="I43" i="1"/>
  <c r="K43" i="1" s="1"/>
  <c r="J60" i="1"/>
  <c r="I60" i="1"/>
  <c r="K60" i="1" s="1"/>
  <c r="H27" i="1"/>
  <c r="J27" i="1" s="1"/>
  <c r="I27" i="1"/>
  <c r="K27" i="1" s="1"/>
  <c r="H23" i="1"/>
  <c r="J23" i="1" s="1"/>
  <c r="H21" i="1"/>
  <c r="I21" i="1" s="1"/>
  <c r="K21" i="1" s="1"/>
  <c r="H26" i="1"/>
  <c r="I26" i="1" s="1"/>
  <c r="K26" i="1" s="1"/>
  <c r="H41" i="1"/>
  <c r="I41" i="1" s="1"/>
  <c r="K41" i="1" s="1"/>
  <c r="H76" i="1"/>
  <c r="J76" i="1" s="1"/>
  <c r="F76" i="1"/>
  <c r="H75" i="1"/>
  <c r="J75" i="1" s="1"/>
  <c r="F75" i="1"/>
  <c r="I23" i="1" l="1"/>
  <c r="K23" i="1" s="1"/>
  <c r="J21" i="1"/>
  <c r="J26" i="1"/>
  <c r="J41" i="1"/>
  <c r="I75" i="1"/>
  <c r="K75" i="1" s="1"/>
  <c r="I76" i="1"/>
  <c r="K76" i="1" s="1"/>
  <c r="H87" i="1" l="1"/>
  <c r="I87" i="1" s="1"/>
  <c r="K87" i="1" s="1"/>
  <c r="F87" i="1"/>
  <c r="H24" i="1"/>
  <c r="J24" i="1" s="1"/>
  <c r="H72" i="1"/>
  <c r="J72" i="1" s="1"/>
  <c r="F72" i="1"/>
  <c r="H70" i="1"/>
  <c r="J70" i="1" s="1"/>
  <c r="F70" i="1"/>
  <c r="H25" i="1"/>
  <c r="J25" i="1" s="1"/>
  <c r="F25" i="1"/>
  <c r="H62" i="1"/>
  <c r="J62" i="1" s="1"/>
  <c r="F62" i="1"/>
  <c r="H84" i="1"/>
  <c r="J84" i="1" s="1"/>
  <c r="H82" i="1"/>
  <c r="J82" i="1" s="1"/>
  <c r="H57" i="1"/>
  <c r="J57" i="1" s="1"/>
  <c r="F57" i="1"/>
  <c r="H58" i="1"/>
  <c r="F58" i="1"/>
  <c r="H29" i="1"/>
  <c r="J29" i="1" s="1"/>
  <c r="F29" i="1"/>
  <c r="H50" i="1"/>
  <c r="J50" i="1" s="1"/>
  <c r="F50" i="1"/>
  <c r="H49" i="1"/>
  <c r="J49" i="1" s="1"/>
  <c r="F49" i="1"/>
  <c r="H48" i="1"/>
  <c r="J48" i="1" s="1"/>
  <c r="F48" i="1"/>
  <c r="H47" i="1"/>
  <c r="J47" i="1" s="1"/>
  <c r="F47" i="1"/>
  <c r="H46" i="1"/>
  <c r="J46" i="1" s="1"/>
  <c r="F46" i="1"/>
  <c r="H45" i="1"/>
  <c r="J45" i="1" s="1"/>
  <c r="H33" i="1"/>
  <c r="J33" i="1" s="1"/>
  <c r="H32" i="1"/>
  <c r="J32" i="1" s="1"/>
  <c r="H22" i="1"/>
  <c r="J22" i="1" s="1"/>
  <c r="H20" i="1"/>
  <c r="J20" i="1" s="1"/>
  <c r="H19" i="1"/>
  <c r="J19" i="1" s="1"/>
  <c r="H13" i="1"/>
  <c r="J13" i="1" s="1"/>
  <c r="H11" i="1"/>
  <c r="J11" i="1" s="1"/>
  <c r="H10" i="1"/>
  <c r="J10" i="1" s="1"/>
  <c r="H31" i="1"/>
  <c r="J31" i="1" s="1"/>
  <c r="H30" i="1"/>
  <c r="J30" i="1" s="1"/>
  <c r="H12" i="1"/>
  <c r="I12" i="1" s="1"/>
  <c r="K12" i="1" s="1"/>
  <c r="H44" i="1"/>
  <c r="J44" i="1" s="1"/>
  <c r="H14" i="1"/>
  <c r="I14" i="1" s="1"/>
  <c r="K14" i="1" s="1"/>
  <c r="H9" i="1"/>
  <c r="I9" i="1" s="1"/>
  <c r="K9" i="1" s="1"/>
  <c r="H86" i="1"/>
  <c r="J86" i="1" s="1"/>
  <c r="F86" i="1"/>
  <c r="H64" i="1"/>
  <c r="J64" i="1" s="1"/>
  <c r="H66" i="1"/>
  <c r="J66" i="1" s="1"/>
  <c r="H67" i="1"/>
  <c r="J67" i="1" s="1"/>
  <c r="F66" i="1"/>
  <c r="F67" i="1"/>
  <c r="H69" i="1"/>
  <c r="J69" i="1" s="1"/>
  <c r="H71" i="1"/>
  <c r="I71" i="1" s="1"/>
  <c r="K71" i="1" s="1"/>
  <c r="H73" i="1"/>
  <c r="J73" i="1" s="1"/>
  <c r="H74" i="1"/>
  <c r="I74" i="1" s="1"/>
  <c r="K74" i="1" s="1"/>
  <c r="H77" i="1"/>
  <c r="J77" i="1" s="1"/>
  <c r="H78" i="1"/>
  <c r="I78" i="1" s="1"/>
  <c r="K78" i="1" s="1"/>
  <c r="F69" i="1"/>
  <c r="F71" i="1"/>
  <c r="F73" i="1"/>
  <c r="F74" i="1"/>
  <c r="F77" i="1"/>
  <c r="F78" i="1"/>
  <c r="F52" i="1"/>
  <c r="J12" i="1"/>
  <c r="H15" i="1"/>
  <c r="I15" i="1" s="1"/>
  <c r="K15" i="1" s="1"/>
  <c r="H16" i="1"/>
  <c r="I16" i="1" s="1"/>
  <c r="K16" i="1" s="1"/>
  <c r="H17" i="1"/>
  <c r="I17" i="1" s="1"/>
  <c r="K17" i="1" s="1"/>
  <c r="H18" i="1"/>
  <c r="I18" i="1" s="1"/>
  <c r="K18" i="1" s="1"/>
  <c r="H28" i="1"/>
  <c r="J28" i="1" s="1"/>
  <c r="H35" i="1"/>
  <c r="J35" i="1" s="1"/>
  <c r="H36" i="1"/>
  <c r="J36" i="1" s="1"/>
  <c r="H37" i="1"/>
  <c r="I37" i="1" s="1"/>
  <c r="K37" i="1" s="1"/>
  <c r="H38" i="1"/>
  <c r="J38" i="1" s="1"/>
  <c r="H39" i="1"/>
  <c r="J39" i="1" s="1"/>
  <c r="H40" i="1"/>
  <c r="I40" i="1" s="1"/>
  <c r="K40" i="1" s="1"/>
  <c r="H52" i="1"/>
  <c r="J52" i="1" s="1"/>
  <c r="H53" i="1"/>
  <c r="I53" i="1" s="1"/>
  <c r="K53" i="1" s="1"/>
  <c r="H54" i="1"/>
  <c r="J54" i="1" s="1"/>
  <c r="H55" i="1"/>
  <c r="I55" i="1" s="1"/>
  <c r="K55" i="1" s="1"/>
  <c r="H56" i="1"/>
  <c r="I56" i="1" s="1"/>
  <c r="K56" i="1" s="1"/>
  <c r="H80" i="1"/>
  <c r="J80" i="1" s="1"/>
  <c r="H81" i="1"/>
  <c r="I81" i="1" s="1"/>
  <c r="K81" i="1" s="1"/>
  <c r="F53" i="1"/>
  <c r="F54" i="1"/>
  <c r="F55" i="1"/>
  <c r="F56" i="1"/>
  <c r="J58" i="1" l="1"/>
  <c r="I58" i="1"/>
  <c r="I45" i="1"/>
  <c r="K45" i="1" s="1"/>
  <c r="I35" i="1"/>
  <c r="K35" i="1" s="1"/>
  <c r="J9" i="1"/>
  <c r="I52" i="1"/>
  <c r="K52" i="1" s="1"/>
  <c r="I24" i="1"/>
  <c r="K24" i="1" s="1"/>
  <c r="J87" i="1"/>
  <c r="I72" i="1"/>
  <c r="K72" i="1" s="1"/>
  <c r="I70" i="1"/>
  <c r="K70" i="1" s="1"/>
  <c r="I25" i="1"/>
  <c r="K25" i="1" s="1"/>
  <c r="J40" i="1"/>
  <c r="I62" i="1"/>
  <c r="K62" i="1" s="1"/>
  <c r="I84" i="1"/>
  <c r="K84" i="1" s="1"/>
  <c r="I82" i="1"/>
  <c r="K82" i="1" s="1"/>
  <c r="I57" i="1"/>
  <c r="K57" i="1" s="1"/>
  <c r="K58" i="1"/>
  <c r="I20" i="1"/>
  <c r="K20" i="1" s="1"/>
  <c r="I22" i="1"/>
  <c r="K22" i="1" s="1"/>
  <c r="I29" i="1"/>
  <c r="K29" i="1" s="1"/>
  <c r="I50" i="1"/>
  <c r="K50" i="1" s="1"/>
  <c r="I49" i="1"/>
  <c r="K49" i="1" s="1"/>
  <c r="I48" i="1"/>
  <c r="K48" i="1" s="1"/>
  <c r="I47" i="1"/>
  <c r="K47" i="1" s="1"/>
  <c r="I46" i="1"/>
  <c r="K46" i="1" s="1"/>
  <c r="I33" i="1"/>
  <c r="K33" i="1" s="1"/>
  <c r="I32" i="1"/>
  <c r="K32" i="1" s="1"/>
  <c r="J17" i="1"/>
  <c r="J14" i="1"/>
  <c r="I19" i="1"/>
  <c r="K19" i="1" s="1"/>
  <c r="I13" i="1"/>
  <c r="K13" i="1" s="1"/>
  <c r="I11" i="1"/>
  <c r="K11" i="1" s="1"/>
  <c r="I10" i="1"/>
  <c r="K10" i="1" s="1"/>
  <c r="I30" i="1"/>
  <c r="K30" i="1" s="1"/>
  <c r="I31" i="1"/>
  <c r="K31" i="1" s="1"/>
  <c r="J55" i="1"/>
  <c r="J15" i="1"/>
  <c r="I36" i="1"/>
  <c r="K36" i="1" s="1"/>
  <c r="J71" i="1"/>
  <c r="J56" i="1"/>
  <c r="I38" i="1"/>
  <c r="K38" i="1" s="1"/>
  <c r="I77" i="1"/>
  <c r="K77" i="1" s="1"/>
  <c r="J16" i="1"/>
  <c r="I64" i="1"/>
  <c r="K64" i="1" s="1"/>
  <c r="I67" i="1"/>
  <c r="K67" i="1" s="1"/>
  <c r="I69" i="1"/>
  <c r="K69" i="1" s="1"/>
  <c r="I80" i="1"/>
  <c r="K80" i="1" s="1"/>
  <c r="J18" i="1"/>
  <c r="I73" i="1"/>
  <c r="K73" i="1" s="1"/>
  <c r="I28" i="1"/>
  <c r="K28" i="1" s="1"/>
  <c r="J74" i="1"/>
  <c r="I66" i="1"/>
  <c r="K66" i="1" s="1"/>
  <c r="J53" i="1"/>
  <c r="J78" i="1"/>
  <c r="I39" i="1"/>
  <c r="K39" i="1" s="1"/>
  <c r="I44" i="1"/>
  <c r="K44" i="1" s="1"/>
  <c r="I54" i="1"/>
  <c r="K54" i="1" s="1"/>
  <c r="J37" i="1"/>
  <c r="J81" i="1"/>
  <c r="I86" i="1"/>
  <c r="K86" i="1" s="1"/>
</calcChain>
</file>

<file path=xl/sharedStrings.xml><?xml version="1.0" encoding="utf-8"?>
<sst xmlns="http://schemas.openxmlformats.org/spreadsheetml/2006/main" count="379" uniqueCount="222">
  <si>
    <t>www.envylab.ru</t>
  </si>
  <si>
    <t>Размеры</t>
  </si>
  <si>
    <t>Рекомендуемая розничная цена</t>
  </si>
  <si>
    <t>Оптовая цена при закупке от  30 до 70 т.р.</t>
  </si>
  <si>
    <t>Оптовая цена при закупке от 70 до 200 т.р</t>
  </si>
  <si>
    <t>http://www.envylab.ru/catalog/polo/contrast_shirt_white/</t>
  </si>
  <si>
    <t>http://www.envylab.ru/catalog/tolstovki/tolstovka_combined_hoodie_gray_1/</t>
  </si>
  <si>
    <t>http://www.envylab.ru/catalog/tolstovki/tolstovka_combined_hoodie_black/</t>
  </si>
  <si>
    <t>http://www.envylab.ru/catalog/tolstovki/tolstovka_neck_zip_hoodie_black/</t>
  </si>
  <si>
    <t>http://www.envylab.ru/catalog/tolstovki/tolstovka_neck_zip_hoodie/</t>
  </si>
  <si>
    <t>http://www.envylab.ru/catalog/tolstovki/tolstovka_neck_fur_hoodie/</t>
  </si>
  <si>
    <t>http://www.envylab.ru/catalog/tolstovki/tolstovka_double_neck_hoodie_black_1/</t>
  </si>
  <si>
    <t>http://www.envylab.ru/catalog/polo/combined_dark_gray_polo/</t>
  </si>
  <si>
    <t>http://www.envylab.ru/catalog/polo/combined_polo/</t>
  </si>
  <si>
    <t>http://www.envylab.ru/catalog/polo/polo_jf_white/</t>
  </si>
  <si>
    <t>http://www.envylab.ru/catalog/tolstovki/tolstovka_double_neck_hoodie/</t>
  </si>
  <si>
    <t>http://www.envylab.ru/catalog/tolstovki/tolstovka_basic_hoodie_black_1/</t>
  </si>
  <si>
    <t>http://www.envylab.ru/catalog/tolstovki/tolstovka_blue_hoodie/</t>
  </si>
  <si>
    <t>http://www.envylab.ru/catalog/tolstovki/tolstovka_combined_dark_gray_hoodie/</t>
  </si>
  <si>
    <t>Оптовая цена при закупке от 200 до 400 т.р.</t>
  </si>
  <si>
    <t>XS - 3XL</t>
  </si>
  <si>
    <t>S - XL</t>
  </si>
  <si>
    <t>XS - XL</t>
  </si>
  <si>
    <t>S - 3XL</t>
  </si>
  <si>
    <t>Наименование</t>
  </si>
  <si>
    <t>Ссылка</t>
  </si>
  <si>
    <t>Состав</t>
  </si>
  <si>
    <t>100% хлопок</t>
  </si>
  <si>
    <t>70% хлопок, 30% полиэстер</t>
  </si>
  <si>
    <t>95% хлопок, 5% лайкра</t>
  </si>
  <si>
    <t>http://www.envylab.ru/catalog/tolstovki/tolstovka_neck_button_black/</t>
  </si>
  <si>
    <t>S - длина по спине 66см, грудь - 49 см, плечи 49 см, талия 45 см,рукав 65см. 
М- длина по спине 67 см, грудь - 51 см, плечи - 48см,талия - 47см, рукав 66см  
L- длина по спине 71 см, грудь - 53 см,плечи- 51 см, талия- 50 см, рукав 68см 
XL- длина по спине 73см, грудь- 54см, плечи- 53 см, талия - 51см, рукав- 70см</t>
  </si>
  <si>
    <t>XS- длина по спине 59см, грудь 49 см, плечи- 44 см, талия - 47 см, рукав 59см 
S - длина по спине 62см, грудь - 51см, плечи 46 см, талия 49 см,рукав 61см. 
М - длина по спине 63 см, грудь - 52 см, плечи - 47см,талия - 51см, рукав 63см  
L - длина по спине 65 см, грудь - 54 см,плечи- 48 см, талия- 52 см, рукав 65см 
XL - длина по спине 66см, грудь- 57см, плечи- 49 см, талия - 55см, рукав- 63см 
2XL - длина по спине 69см, грудь-59см, плечи- 49 см, талия- 57см, рукав- 68см 
3XL - длина по спине 70см, грудь-60см, плечи- 50 см, талия- 58см, рукав- 70см</t>
  </si>
  <si>
    <t>XS- длина по спине 58см, грудь 44 см, плечи- 45 см, талия - 43 см, рукав 60см 
S - длина по спине 63см, грудь - 49см, плечи 46 см, талия 45 см,рукав 64см. 
М - длина по спине 63 см, грудь - 49 см, плечи - 47см,талия - 46см, рукав 66см  
L - длина по спине 66 см, грудь - 52 см,плечи- 48 см, талия- 48 см, рукав 68см 
XL - длина по спине 68см, грудь- 54см, плечи- 49 см, талия - 49см, рукав- 69см 
2XL - длина по спине 74см, грудь-56см, плечи- 51 см, талия- 52см, рукав- 73см 
3XL - длина по спине 75см, грудь-57см, плечи- 51 см, талия- 54см, рукав- 75см</t>
  </si>
  <si>
    <t>XS - длина по спине 59см, грудь 49 см, плечи- 44 см, талия - 47 см, рукав 59см 
S - длина по спине 62см, грудь - 51см, плечи 46 см, талия 49 см,рукав 61см. 
М - длина по спине 63 см, грудь - 52 см, плечи - 47см,талия - 51см, рукав 63см  
L - длина по спине 65 см, грудь - 54 см,плечи- 48 см, талия- 52 см, рукав 65см 
XL - длина по спине 66см, грудь- 57см, плечи- 49 см, талия - 55см, рукав- 63см 
2XL - длина по спине 69см, грудь-59см, плечи- 49 см, талия- 57см, рукав- 68см 
3XL - длина по спине 70см, грудь-60см, плечи- 50 см, талия- 58см, рукав - 70см</t>
  </si>
  <si>
    <t>S - длина по спине 65см, грудь - 47 см, плечи 45 см, талия 45 см,рукав 65см. 
М- длина по спине 66 см, грудь - 50 см, плечи - 47см,талия - 47см, рукав 67см  
L- длина по спине 70 см, грудь - 52 см,плечи- 48 см, талия- 48 см, рукав 68см 
XL- длина по спине 71см, грудь- 54см, плечи- 49 см, талия - 52см, рукав- 70см</t>
  </si>
  <si>
    <t>XS - длина по спине 60см, грудь 47 см, плечи- 45 см, талия - 45 см, рукав 61см 
S - длина по спине 64см, грудь - 48 см, плечи 46 см, талия 46 см,рукав 64см. 
М - длина по спине 64 см, грудь - 51 см, плечи - 47см,талия - 49см, рукав 67см  
L - длина по спине 68 см, грудь - 53 см,плечи- 49 см, талия- 51 см, рукав 69см 
XL - длина по спине 68см, грудь- 55см, плечи- 50 см, талия - 53см, рукав- 72см 
2XL -длина по спине 73см, грудь-57см, плечи- 51 см, талия- 54см, рукав- 73см</t>
  </si>
  <si>
    <t>XS- длина по спине 64см, грудь 49 см, плечи- 46 см, талия - 46 см, рукав 65см 
S - длина по спине 69см, грудь - 51 см, плечи 48 см, талия 48 см,рукав 65см. 
М- длина по спине 70 см, грудь - 52 см, плечи - 48см,талия - 49см, рукав 66см 
L- длина по спине 70 см, грудь - 52 см,плечи- 49 см, талия- 50 см, рукав 66см 
XL- длина по спине 71см, грудь- 55см, плечи- 49 см, талия - 52см, рукав- 67см</t>
  </si>
  <si>
    <t>S - длина по спине 71см, грудь - 51 см, плечи 42 см, талия 51 см,рукав 65см. 
М- длина по спине 71 см, грудь - 53 см, плечи - 43см,талия - 53см, рукав 66см  
L- длина по спине 73 см, грудь - 56 см,плечи- 45 см, талия- 55 см, рукав 68см 
XL- длина по спине 76см, грудь- 58см, плечи- 46 см, талия - 56см, рукав- 69см</t>
  </si>
  <si>
    <t>Футболки/Поло</t>
  </si>
  <si>
    <t>Толстовки</t>
  </si>
  <si>
    <t>Рубашки</t>
  </si>
  <si>
    <t>Шапки</t>
  </si>
  <si>
    <t>unique</t>
  </si>
  <si>
    <t>-</t>
  </si>
  <si>
    <t>envylab@yandex.ru</t>
  </si>
  <si>
    <t>Размеры (от шва до шва)</t>
  </si>
  <si>
    <t>http://www.envylab.ru/catalog/tolstovki/tolstovka_r_line_hoodie_black/</t>
  </si>
  <si>
    <t>http://www.envylab.ru/catalog/tolstovki/tolstovka_nickel_zipped_hoodie/</t>
  </si>
  <si>
    <t>http://www.envylab.ru/catalog/tolstovki/tolstovka_r_line_hoodie_gray/</t>
  </si>
  <si>
    <t>http://www.envylab.ru/catalog/tolstovki/tolstovka_basic_hoodie/</t>
  </si>
  <si>
    <t>http://www.envylab.ru/catalog/polo/futbolka_contrast_shirt_black/</t>
  </si>
  <si>
    <t>http://www.envylab.ru/catalog/rubashki/rubashka_strike_black/</t>
  </si>
  <si>
    <t>http://www.envylab.ru/catalog/rubashki/rubashka_raw_white/</t>
  </si>
  <si>
    <t>http://www.envylab.ru/catalog/rubashki/rubashka_raw_black/</t>
  </si>
  <si>
    <t>http://www.envylab.ru/catalog/rubashki/rubashka_raw_white_orange/</t>
  </si>
  <si>
    <t>http://www.envylab.ru/catalog/rubashki/rubashka_strape_black/</t>
  </si>
  <si>
    <t>http://www.envylab.ru/catalog/rubashki/rubashka_raw_black_orange/</t>
  </si>
  <si>
    <t>http://www.envylab.ru/catalog/shapki/shapka_chernaya/</t>
  </si>
  <si>
    <t>S - длина по спине 65см, грудь - 47 см, плечи 45 см, талия 45 см,рукав 65см. 
М - длина по спине 66 см, грудь - 50 см, плечи - 47см,талия - 47см, рукав 67см  
L - длина по спине 70 см, грудь - 52 см,плечи- 48 см, талия- 48 см, рукав 68см 
XL - длина по спине 71см, грудь- 54см, плечи- 49 см, талия - 52см, рукав- 70см                                                                                                               2XL - длина по спине 74см, грудь-56см, плечи- 51 см, талия- 52см, рукав- 73см 
3XL - длина по спине 75см, грудь-57см, плечи- 51 см, талия- 54см, рукав- 75см</t>
  </si>
  <si>
    <t>XS - длина по спине 60см, грудь 47 см, плечи- 45 см, талия - 45 см, рукав 61см 
S - длина по спине 64см, грудь - 48 см, плечи 46 см, талия 46 см,рукав 64см. 
М - длина по спине 64 см, грудь - 51 см, плечи - 47см,талия - 49см, рукав 67см  
L - длина по спине 68 см, грудь - 53 см,плечи- 49 см, талия- 51 см, рукав 69см 
XL - длина по спине 68см, грудь- 55см, плечи- 50 см, талия - 53см, рукав- 72см 
2XL - длина по спине 74см, грудь-56см, плечи- 51 см, талия- 52см, рукав- 73см 
3XL - длина по спине 75см, грудь-57см, плечи- 51 см, талия- 54см, рукав- 75см</t>
  </si>
  <si>
    <t>XS- длина по спине 60см, грудь 47 см, плечи- 45 см, талия - 45 см, рукав 61см 
S - длина по спине 64см, грудь - 48 см, плечи 46 см, талия 46 см,рукав 64см. 
М - длина по спине 64 см, грудь - 51 см, плечи - 47см,талия - 49см, рукав 67см  
L - длина по спине 68 см, грудь - 53 см,плечи- 49 см, талия- 51 см, рукав 69см 
XL - длина по спине 68см, грудь- 55см, плечи- 50 см, талия - 53см, рукав- 72см                                                                                                         2XL - длина по спине 74см, грудь-56см, плечи- 51 см, талия- 52см, рукав- 73см 
3XL - длина по спине 75см, грудь-57см, плечи- 51 см, талия- 54см, рукав- 75см</t>
  </si>
  <si>
    <t>XS - длина по спине 58см, грудь 48 см, плечи- 47 см, талия - 47 см, рукав 61см 
S - длина по спине 61см, грудь - 51 см, плечи 48 см, талия 49 см,рукав 60см. 
М - длина по спине 63 см, грудь - 52 см, плечи - 49см,талия - 50см, рукав 63см 
L - длина по спине 66 см, грудь - 54 см,плечи- 50 см, талия- 50 см, рукав 66см 
XL- длина по спине 67см, грудь- 55см, плечи- 51 см, талия - 53см, рукав- 67см                                                                                                         2XL - длина по спине 69см, грудь-59см, плечи- 49 см, талия- 57см, рукав- 68см 
3XL - длина по спине 70см, грудь-60см, плечи- 50 см, талия- 58см, рукав - 70см</t>
  </si>
  <si>
    <t>S - длина по спине 65см, грудь - 47 см, плечи 44 см, талия 44 см,рукав 65см. 
М - длина по спине 65 см, грудь - 51 см, плечи - 46см,талия - 47см, рукав 67см  
L - длина по спине 71 см, грудь - 54 см,плечи- 48 см, талия- 48 см, рукав 70см 
XL - длина по спине 69см, грудь- 57см, плечи- 52 см, талия - 52см, рукав- 65см                                                                                                           2XL - длина по спине 74см, грудь-58см, плечи- 52 см, талия- 52см, рукав- 73см 
3XL - длина по спине 75см, грудь-58см, плечи- 52 см, талия- 54см, рукав- 75см</t>
  </si>
  <si>
    <t>8(929)916-94-13</t>
  </si>
  <si>
    <t>http://www.envylab.ru/catalog/shapki/shapka_pesochnaya/</t>
  </si>
  <si>
    <t>http://www.envylab.ru/catalog/shapki/shapka_korichnevaya/</t>
  </si>
  <si>
    <t>95% хлопок, 5% эластан</t>
  </si>
  <si>
    <t>Оптовая цена при закупке от 400 до 800 т.р.</t>
  </si>
  <si>
    <t>70% хлопок, 30% эластан</t>
  </si>
  <si>
    <t xml:space="preserve"> 97% хлопок, 3% лайкра</t>
  </si>
  <si>
    <t>97% хлопок, 3% лайкра</t>
  </si>
  <si>
    <t>92% хлопок, 8% лайкра</t>
  </si>
  <si>
    <t>Женское</t>
  </si>
  <si>
    <t>100 % хлопок</t>
  </si>
  <si>
    <t>Мантия</t>
  </si>
  <si>
    <t>Мантия Mantle Black</t>
  </si>
  <si>
    <t>Фото</t>
  </si>
  <si>
    <t>mb014 Шапка черная</t>
  </si>
  <si>
    <t>mb011 Шапка коричневая</t>
  </si>
  <si>
    <t>mb013 Шапка песочная</t>
  </si>
  <si>
    <t>http://www.envylab.ru/catalog/tolstovki/mantiya_mantle_black/</t>
  </si>
  <si>
    <t>http://www.envylab.ru/catalog/zhenskoe/plate_vein/</t>
  </si>
  <si>
    <t>http://www.envylab.ru/catalog/zhenskoe/tolstovka_hoodie_dress/</t>
  </si>
  <si>
    <t>S - длина по спине 66см, грудь -44 см, плечи 40 см, талия 41см.                              М-длина по спине 66 см, грудь - 45см, плечи - 40см,талия - 42см                              L-длина по спине 70 см, грудь - 46 см,плечи- 41 см, талия- 44см                         XL -длина по спине 70см, грудь- 49см, плечи- 43см, талия - 47см</t>
  </si>
  <si>
    <t>S- длина по спине 64см, грудь -42 см, плечи 40 см, талия 40см.                              М-длина по спине 64 см, грудь - 45см, плечи - 43см,талия - 43см                             L-длина по спине 65 см, грудь - 46 см,плечи- 44 см, талия- 44см                            XL-длина по спине 69см, грудь- 49см, плечи- 45см, талия - 47см</t>
  </si>
  <si>
    <t>77% вискоза, 15% полиэстер, 8% эластан</t>
  </si>
  <si>
    <t xml:space="preserve"> t134 black  Легкая Толстовка</t>
  </si>
  <si>
    <t xml:space="preserve">XS - длина по спине 90см, грудь 47 см, плечи- 40 см, талия - 45 см, рукав 56см    S - длина по спине 92см, грудь - 44 см, плечи 41 см, талия 43 см,рукав 58см.        М - длина по спине 93 см, грудь - 48 см, плечи - 44см,талия - 46см, рукав 59см      L - длина по спине 94 см, грудь - 49 см,плечи- 44 см, талия- 46 см, рукав 59см </t>
  </si>
  <si>
    <t xml:space="preserve">XS- длина по спине 90см, Общая длина 115 см, грудь 48 см, талия - 45 см, рукав 58см                                                                                                         S - длина по спине 92см, Общая длина 120 см, грудь - 49 см,, талия 46 см,рукав 60см.                                                                                                                                       М- длина по спине 94 см, Общая длина 125 см, грудь - 50 см, талия - 47см, рукав 61см                                                                                                                                           L- длина по спине 96 см, Общая длина 127 см, грудь - 51 см, талия- 48 см, рукав 62см </t>
  </si>
  <si>
    <t>one size - 20</t>
  </si>
  <si>
    <t>vk.com/envylab</t>
  </si>
  <si>
    <t>S, L</t>
  </si>
  <si>
    <t xml:space="preserve">Сайт: </t>
  </si>
  <si>
    <t xml:space="preserve">Группа в ВК: </t>
  </si>
  <si>
    <t>S - длина по спине 69см, грудь - 51 см, плечи 48 см, талия 48 см,рукав 65см. 
М- длина по спине 70 см, грудь - 52 см, плечи - 48см,талия - 49см, рукав 66см 
L- длина по спине 70 см, грудь - 52 см,плечи- 49 см, талия- 50 см, рукав 66см 
XL- длина по спине 71см, грудь- 55см, плечи- 49 см, талия - 52см, рукав- 67см</t>
  </si>
  <si>
    <t>XS - длина по спине 80 см, длина от горловины до пола 70 см, рукав 60 см,        S -  длина по спине 82 см, длина от горловины до пола 72 см, рукав 62 см,         M -  длина по спине 84 см, длина от горловины до пола 76 см, рукав 66 см,         L -  длина по спине 86 см, длина от горловины до пола 77 см, рукав 67 см</t>
  </si>
  <si>
    <t>Оптовая цена при закупке от  15 до 30 т.р.</t>
  </si>
  <si>
    <t>http://www.envylab.ru/catalog/polo/polo_sh33/</t>
  </si>
  <si>
    <t>S</t>
  </si>
  <si>
    <t>T001 Теплая Толстовка Combined Hoodie Gray</t>
  </si>
  <si>
    <t>T014 Теплая Толстовка    R-Line Hoodie Black</t>
  </si>
  <si>
    <t>T003 Теплая Толстовка Combined Hoodie Black</t>
  </si>
  <si>
    <t>T004 Теплая Толстовка Nickel Zipped Hoodie</t>
  </si>
  <si>
    <t>T010 Теплая Толстовка Double Neck Hoodie black</t>
  </si>
  <si>
    <t>T012 Теплая Толстовка Double Neck Hoodie</t>
  </si>
  <si>
    <t>T016 Теплая Толстовка Neck Fur Hoodie</t>
  </si>
  <si>
    <t>T007 Легкая Толстовка Basic Hoodie Black</t>
  </si>
  <si>
    <t>T002 Легкая Толстовка Neck Zip Hoodie Black</t>
  </si>
  <si>
    <t>T008 Легкая Толстовка Neck Zip Hoodie Gray</t>
  </si>
  <si>
    <t>T011 Теплая Толстовка Neck Button Black</t>
  </si>
  <si>
    <t>T017 Легкая Толстовка Blue Hoodie</t>
  </si>
  <si>
    <t>Т013 Теплая Толстовка R-Line Hoodie Gray</t>
  </si>
  <si>
    <t>Т015 Легкая Толстовка Basic Hoodie</t>
  </si>
  <si>
    <t>SH004 Футболка Contrast Shirt white</t>
  </si>
  <si>
    <t>SH003 Футболка Contrast Shirt Black</t>
  </si>
  <si>
    <t>SH006 Combined Dark Gray Polo</t>
  </si>
  <si>
    <t>SH007 Combined  Polo</t>
  </si>
  <si>
    <t>SH023 Polo JF Dark Blue</t>
  </si>
  <si>
    <t>SH019 Polo JF White</t>
  </si>
  <si>
    <t>SH002 Поло Red</t>
  </si>
  <si>
    <t>SH012 Polo</t>
  </si>
  <si>
    <t>R001 Рубашка Strike Black</t>
  </si>
  <si>
    <t>R002 Рубашка Stike White</t>
  </si>
  <si>
    <t xml:space="preserve">R005 Рубашка Raw White </t>
  </si>
  <si>
    <t>R004 Рубашка Raw Black</t>
  </si>
  <si>
    <t>R007 Рубашка Raw White Orange</t>
  </si>
  <si>
    <t xml:space="preserve">R003 Рубашка Strape Black </t>
  </si>
  <si>
    <t>R009 Рубашка Raw Black Orange</t>
  </si>
  <si>
    <t xml:space="preserve">T019 Легкая Толстовка </t>
  </si>
  <si>
    <t>SH011 Поло Raw Violet</t>
  </si>
  <si>
    <t>SH001 Поло Blue Red</t>
  </si>
  <si>
    <t>SH017 Поло Raw Black</t>
  </si>
  <si>
    <t xml:space="preserve">SH008 Поло Raw White  </t>
  </si>
  <si>
    <t>L, XL</t>
  </si>
  <si>
    <t xml:space="preserve">  Платье Vein</t>
  </si>
  <si>
    <t xml:space="preserve"> Толстовка Hoodie Dress</t>
  </si>
  <si>
    <t>N002 Легкий пуловер V-Blue</t>
  </si>
  <si>
    <t xml:space="preserve">N004 Легкий пуловер R-white </t>
  </si>
  <si>
    <t xml:space="preserve">N005 Легкий пуловер R-Black  </t>
  </si>
  <si>
    <t xml:space="preserve">N003 Легкий пуловер V-Black  </t>
  </si>
  <si>
    <t>N006 Водолазка Neck Gray</t>
  </si>
  <si>
    <t xml:space="preserve">N001 Водолазка Neck Black </t>
  </si>
  <si>
    <t xml:space="preserve">XS - 3XL </t>
  </si>
  <si>
    <t>XS - 2XL</t>
  </si>
  <si>
    <t>S - L</t>
  </si>
  <si>
    <t>SH005 Поло</t>
  </si>
  <si>
    <t>T033 Легкая Толстовка Line Zip Hoodie</t>
  </si>
  <si>
    <t>T031 Легкая Толстовка Button Basic Hoodie Black</t>
  </si>
  <si>
    <t>S-3XL</t>
  </si>
  <si>
    <t>T032 Легкая Толстовка Button Basic Hoodie Gray</t>
  </si>
  <si>
    <t>http://www.envylab.ru/catalog/tolstovki/tolstovka_button_basic_hoodie_gray/</t>
  </si>
  <si>
    <t>http://www.envylab.ru/catalog/tolstovki/line_zip_hoodie/</t>
  </si>
  <si>
    <t>http://www.envylab.ru/catalog/tolstovki/tolstovka_button_basic_hoodie_black/</t>
  </si>
  <si>
    <t>2XL, 3XL</t>
  </si>
  <si>
    <t xml:space="preserve"> T096 Теплая Толстовка Combined Dark Gray Hoodie</t>
  </si>
  <si>
    <t>XS,S</t>
  </si>
  <si>
    <t>S-XL</t>
  </si>
  <si>
    <t>T039 Легкая Толстовка V-Line Hoodie</t>
  </si>
  <si>
    <t>Шарф</t>
  </si>
  <si>
    <t>Шарф Envy Lab</t>
  </si>
  <si>
    <t>Штаны</t>
  </si>
  <si>
    <t>Теплые джоггеры Envy Lab</t>
  </si>
  <si>
    <t>Трикотаж</t>
  </si>
  <si>
    <t>t113 Легкий Свитшот Raw Sweat</t>
  </si>
  <si>
    <t>N008 Легкий пуловер R-Blue</t>
  </si>
  <si>
    <t>N007 Легкий пуловер V-White</t>
  </si>
  <si>
    <t>T034 Легкая Толстовка Orange Hoodie</t>
  </si>
  <si>
    <t>М</t>
  </si>
  <si>
    <t>95 % хлопок, 5% лайкра</t>
  </si>
  <si>
    <t>S - длина по спине 75см, грудь - 48 см, плечи 52 см, талия 50 см,рукав 72см.       М- длина по спине 77 см, грудь - 52 см, плечи - 53см,талия - 51см, рукав 73см       L- длина по спине 79 см, грудь - 53 см,плечи- 54 см, талия- 53 см, рукав 76см                                                                 XL- длина по спине 80см, грудь- 54см, плечи- 55см, талия - 54см, рукав- 76см</t>
  </si>
  <si>
    <t xml:space="preserve"> XL</t>
  </si>
  <si>
    <t>http://www.envylab.ru/catalog/tolstovki/tolstovka_orange_hoodie/</t>
  </si>
  <si>
    <t>http://www.envylab.ru/catalog/tolstovki/svitshot_t113/</t>
  </si>
  <si>
    <t>http://www.envylab.ru/catalog/tolstovki/tolstovka_t019/</t>
  </si>
  <si>
    <t>http://www.envylab.ru/catalog/tolstovki/tolstovka_v_line_hoodie/</t>
  </si>
  <si>
    <t>http://www.envylab.ru/catalog/polo/polo_jf_dark_blue_torae/</t>
  </si>
  <si>
    <t>http://www.envylab.ru/catalog/polo/polo_sh002/</t>
  </si>
  <si>
    <t>http://www.envylab.ru/catalog/polo/polo_sh35/</t>
  </si>
  <si>
    <t>http://www.envylab.ru/catalog/polo/polo_raw_white/</t>
  </si>
  <si>
    <t>http://www.envylab.ru/catalog/polo/polo_raw_black/</t>
  </si>
  <si>
    <t>http://www.envylab.ru/catalog/polo/polo_raw_violet/</t>
  </si>
  <si>
    <t>http://www.envylab.ru/catalog/rubashki/rubashka_strike_white/</t>
  </si>
  <si>
    <t>http://www.envylab.ru/catalog/shtany/teplye_dzhoggery/</t>
  </si>
  <si>
    <t>http://www.envylab.ru/catalog/trikotazh/legkiy_pulover_siniy/</t>
  </si>
  <si>
    <t>http://www.envylab.ru/catalog/trikotazh/legkiy_pulover_r_blue/</t>
  </si>
  <si>
    <t>http://www.envylab.ru/catalog/trikotazh/legkiy_pulover_belyy/</t>
  </si>
  <si>
    <t>http://www.envylab.ru/catalog/trikotazh/legkiy_pulover_v_white/</t>
  </si>
  <si>
    <t>http://www.envylab.ru/catalog/trikotazh/legkiy_pulover_chernyy/</t>
  </si>
  <si>
    <t>http://www.envylab.ru/catalog/trikotazh/legkiy_pulover_r_pullover_black/</t>
  </si>
  <si>
    <t>http://www.envylab.ru/catalog/polo/polo_sh001/</t>
  </si>
  <si>
    <t>http://www.envylab.ru/catalog/trikotazh/longsliv_black_gray/</t>
  </si>
  <si>
    <t>http://www.envylab.ru/catalog/trikotazh/longsliv_white/</t>
  </si>
  <si>
    <t>http://www.envylab.ru/catalog/shapki/sharf_envy_lab/</t>
  </si>
  <si>
    <t>L002 Лонгслив Black Gray</t>
  </si>
  <si>
    <t>L004 Лонгслив White</t>
  </si>
  <si>
    <t>t111 Легкая Толстовка</t>
  </si>
  <si>
    <t>F03B Футболка Basic Black</t>
  </si>
  <si>
    <t>XS-3XL</t>
  </si>
  <si>
    <t>http://www.envylab.ru/catalog/polo/futbolka_basic_black/</t>
  </si>
  <si>
    <t>F03W Футболка Basic White</t>
  </si>
  <si>
    <t>http://www.envylab.ru/catalog/polo/futbolka_basic_white/</t>
  </si>
  <si>
    <t>F03D Футболка Basic Dark Blue</t>
  </si>
  <si>
    <t>http://www.envylab.ru/catalog/polo/futbolka_basic_dark_blue/</t>
  </si>
  <si>
    <t>SW02 Свитшот Dark Sweat</t>
  </si>
  <si>
    <t>http://www.envylab.ru/catalog/tolstovki/svitshot_dark_sweat/</t>
  </si>
  <si>
    <t>T041 Толстовка Basic Hoodie White</t>
  </si>
  <si>
    <t>http://www.envylab.ru/catalog/tolstovki/basic_hoodie_white/</t>
  </si>
  <si>
    <t>T040 Толстовка Basic Hoodie Red</t>
  </si>
  <si>
    <t>http://www.envylab.ru/catalog/tolstovki/basic_hoodie_red/</t>
  </si>
  <si>
    <t>SW02A Свитшот Dark Antracit</t>
  </si>
  <si>
    <t>http://www.envylab.ru/catalog/tolstovki/svitshot_dark_antracit/</t>
  </si>
  <si>
    <t>Пальто</t>
  </si>
  <si>
    <t>Raw1 Пальто Raw</t>
  </si>
  <si>
    <t>S-2XL</t>
  </si>
  <si>
    <t>65% полиэстер, 35% шерсть</t>
  </si>
  <si>
    <t>http://www.envylab.ru/catalog/palto/palto_raw/</t>
  </si>
  <si>
    <t xml:space="preserve">S </t>
  </si>
  <si>
    <t>XS - M</t>
  </si>
  <si>
    <t>Нет в наличии. Поступление 01.04</t>
  </si>
  <si>
    <t>XS</t>
  </si>
  <si>
    <t>скидка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</si>
</sst>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2" x14ac:knownFonts="1">
    <font>
      <sz val="10"/>
      <name val="Arial"/>
      <family val="2"/>
    </font>
    <font>
      <sz val="11"/>
      <color indexed="8"/>
      <name val="Calibri"/>
      <family val="2"/>
      <charset val="204"/>
    </font>
    <font>
      <sz val="10"/>
      <color indexed="8"/>
      <name val="Calibri"/>
      <family val="2"/>
    </font>
    <font>
      <sz val="10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i/>
      <sz val="12"/>
      <name val="Calibri"/>
      <family val="2"/>
    </font>
    <font>
      <sz val="11"/>
      <color indexed="12"/>
      <name val="Calibri"/>
      <family val="2"/>
    </font>
    <font>
      <sz val="11"/>
      <color indexed="8"/>
      <name val="Arial"/>
      <family val="2"/>
    </font>
    <font>
      <sz val="11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i/>
      <sz val="11"/>
      <name val="Calibri"/>
      <family val="2"/>
    </font>
    <font>
      <sz val="12"/>
      <color indexed="8"/>
      <name val="Calibri"/>
      <family val="2"/>
    </font>
    <font>
      <sz val="12"/>
      <name val="Calibri"/>
      <family val="2"/>
      <charset val="204"/>
    </font>
    <font>
      <b/>
      <sz val="11"/>
      <name val="Arial"/>
      <family val="2"/>
    </font>
    <font>
      <b/>
      <sz val="11"/>
      <color indexed="8"/>
      <name val="Arial"/>
      <family val="2"/>
    </font>
    <font>
      <u/>
      <sz val="11"/>
      <color indexed="12"/>
      <name val="Arial"/>
      <family val="2"/>
    </font>
    <font>
      <b/>
      <sz val="10"/>
      <color indexed="8"/>
      <name val="Calibri"/>
      <family val="2"/>
      <charset val="204"/>
    </font>
    <font>
      <sz val="9"/>
      <name val="Arial"/>
      <family val="2"/>
      <charset val="204"/>
    </font>
    <font>
      <sz val="9"/>
      <color indexed="8"/>
      <name val="Arial"/>
      <family val="2"/>
      <charset val="204"/>
    </font>
    <font>
      <b/>
      <sz val="10"/>
      <name val="Calibri"/>
      <family val="2"/>
    </font>
    <font>
      <b/>
      <sz val="11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11"/>
      <name val="Arial"/>
      <family val="2"/>
      <charset val="204"/>
    </font>
    <font>
      <sz val="18"/>
      <color indexed="8"/>
      <name val="Arial"/>
      <family val="2"/>
      <charset val="204"/>
    </font>
    <font>
      <sz val="10"/>
      <color indexed="12"/>
      <name val="Arial"/>
      <family val="2"/>
      <charset val="204"/>
    </font>
    <font>
      <b/>
      <u/>
      <sz val="10"/>
      <color indexed="12"/>
      <name val="Arial"/>
      <family val="2"/>
      <charset val="204"/>
    </font>
    <font>
      <b/>
      <sz val="10"/>
      <color indexed="12"/>
      <name val="Arial"/>
      <family val="2"/>
      <charset val="204"/>
    </font>
    <font>
      <b/>
      <u/>
      <sz val="10"/>
      <color indexed="12"/>
      <name val="Arial"/>
      <family val="2"/>
    </font>
    <font>
      <b/>
      <sz val="10"/>
      <color indexed="8"/>
      <name val="Calibri"/>
      <family val="2"/>
    </font>
    <font>
      <b/>
      <sz val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26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26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5">
    <xf numFmtId="0" fontId="0" fillId="0" borderId="0"/>
    <xf numFmtId="0" fontId="11" fillId="0" borderId="0"/>
    <xf numFmtId="0" fontId="1" fillId="0" borderId="0"/>
    <xf numFmtId="0" fontId="10" fillId="0" borderId="0"/>
    <xf numFmtId="9" fontId="11" fillId="0" borderId="0" applyFont="0" applyFill="0" applyBorder="0" applyAlignment="0" applyProtection="0"/>
  </cellStyleXfs>
  <cellXfs count="95">
    <xf numFmtId="0" fontId="0" fillId="0" borderId="0" xfId="0"/>
    <xf numFmtId="0" fontId="2" fillId="2" borderId="0" xfId="2" applyFont="1" applyFill="1" applyAlignment="1">
      <alignment horizontal="center" vertical="center" wrapText="1"/>
    </xf>
    <xf numFmtId="0" fontId="3" fillId="2" borderId="0" xfId="2" applyFont="1" applyFill="1" applyAlignment="1" applyProtection="1">
      <alignment horizontal="center" vertical="center" wrapText="1"/>
      <protection locked="0"/>
    </xf>
    <xf numFmtId="0" fontId="4" fillId="2" borderId="0" xfId="2" applyFont="1" applyFill="1" applyAlignment="1">
      <alignment horizontal="center" vertical="center" wrapText="1"/>
    </xf>
    <xf numFmtId="0" fontId="5" fillId="2" borderId="0" xfId="2" applyFont="1" applyFill="1" applyAlignment="1">
      <alignment horizontal="center" vertical="center" wrapText="1"/>
    </xf>
    <xf numFmtId="0" fontId="3" fillId="2" borderId="0" xfId="2" applyFont="1" applyFill="1" applyAlignment="1">
      <alignment horizontal="center" vertical="center" wrapText="1"/>
    </xf>
    <xf numFmtId="0" fontId="14" fillId="2" borderId="0" xfId="2" applyNumberFormat="1" applyFont="1" applyFill="1" applyAlignment="1">
      <alignment horizontal="center" vertical="center" wrapText="1"/>
    </xf>
    <xf numFmtId="0" fontId="7" fillId="2" borderId="0" xfId="2" applyFont="1" applyFill="1" applyBorder="1" applyAlignment="1">
      <alignment horizontal="center"/>
    </xf>
    <xf numFmtId="0" fontId="2" fillId="2" borderId="0" xfId="2" applyFont="1" applyFill="1" applyBorder="1" applyAlignment="1">
      <alignment horizontal="center" vertical="center" wrapText="1"/>
    </xf>
    <xf numFmtId="0" fontId="3" fillId="2" borderId="0" xfId="2" applyFont="1" applyFill="1" applyBorder="1" applyAlignment="1">
      <alignment horizontal="center" vertical="center" wrapText="1"/>
    </xf>
    <xf numFmtId="0" fontId="14" fillId="2" borderId="0" xfId="2" applyNumberFormat="1" applyFont="1" applyFill="1" applyBorder="1" applyAlignment="1">
      <alignment horizontal="center" vertical="center" wrapText="1"/>
    </xf>
    <xf numFmtId="0" fontId="12" fillId="2" borderId="0" xfId="2" applyNumberFormat="1" applyFont="1" applyFill="1" applyBorder="1" applyAlignment="1">
      <alignment horizontal="center" vertical="center" wrapText="1"/>
    </xf>
    <xf numFmtId="0" fontId="6" fillId="2" borderId="0" xfId="2" applyNumberFormat="1" applyFont="1" applyFill="1" applyBorder="1" applyAlignment="1">
      <alignment horizontal="center" vertical="center" wrapText="1"/>
    </xf>
    <xf numFmtId="0" fontId="18" fillId="2" borderId="0" xfId="2" applyFont="1" applyFill="1" applyAlignment="1">
      <alignment horizontal="center" vertical="center" wrapText="1"/>
    </xf>
    <xf numFmtId="0" fontId="21" fillId="2" borderId="0" xfId="2" applyFont="1" applyFill="1" applyAlignment="1">
      <alignment horizontal="center" vertical="top" wrapText="1"/>
    </xf>
    <xf numFmtId="0" fontId="1" fillId="3" borderId="0" xfId="2" applyFill="1" applyAlignment="1">
      <alignment wrapText="1"/>
    </xf>
    <xf numFmtId="0" fontId="1" fillId="3" borderId="0" xfId="2" applyFill="1"/>
    <xf numFmtId="0" fontId="0" fillId="3" borderId="0" xfId="0" applyFill="1"/>
    <xf numFmtId="0" fontId="2" fillId="3" borderId="0" xfId="2" applyFont="1" applyFill="1" applyAlignment="1">
      <alignment horizontal="center" vertical="center" wrapText="1"/>
    </xf>
    <xf numFmtId="0" fontId="13" fillId="3" borderId="0" xfId="2" applyNumberFormat="1" applyFont="1" applyFill="1" applyAlignment="1">
      <alignment horizontal="center" vertical="center" wrapText="1"/>
    </xf>
    <xf numFmtId="0" fontId="1" fillId="3" borderId="0" xfId="2" applyFont="1" applyFill="1" applyAlignment="1">
      <alignment horizontal="center"/>
    </xf>
    <xf numFmtId="0" fontId="1" fillId="3" borderId="0" xfId="2" applyNumberFormat="1" applyFill="1" applyAlignment="1">
      <alignment wrapText="1"/>
    </xf>
    <xf numFmtId="1" fontId="1" fillId="3" borderId="0" xfId="2" applyNumberFormat="1" applyFill="1" applyAlignment="1">
      <alignment wrapText="1"/>
    </xf>
    <xf numFmtId="1" fontId="1" fillId="3" borderId="0" xfId="2" applyNumberFormat="1" applyFill="1"/>
    <xf numFmtId="0" fontId="1" fillId="3" borderId="0" xfId="2" applyFill="1" applyAlignment="1">
      <alignment horizontal="center" wrapText="1"/>
    </xf>
    <xf numFmtId="0" fontId="1" fillId="3" borderId="0" xfId="2" applyFill="1" applyAlignment="1">
      <alignment horizontal="center"/>
    </xf>
    <xf numFmtId="0" fontId="1" fillId="3" borderId="0" xfId="2" applyFill="1" applyAlignment="1">
      <alignment vertical="top" wrapText="1"/>
    </xf>
    <xf numFmtId="0" fontId="2" fillId="2" borderId="0" xfId="2" applyFont="1" applyFill="1" applyAlignment="1">
      <alignment horizontal="center" vertical="center"/>
    </xf>
    <xf numFmtId="0" fontId="26" fillId="0" borderId="0" xfId="3" applyFont="1" applyAlignment="1">
      <alignment horizontal="center" vertical="center"/>
    </xf>
    <xf numFmtId="0" fontId="16" fillId="3" borderId="1" xfId="2" applyNumberFormat="1" applyFont="1" applyFill="1" applyBorder="1" applyAlignment="1">
      <alignment horizontal="center" vertical="center" wrapText="1"/>
    </xf>
    <xf numFmtId="0" fontId="24" fillId="3" borderId="1" xfId="2" applyNumberFormat="1" applyFont="1" applyFill="1" applyBorder="1" applyAlignment="1">
      <alignment horizontal="center" vertical="center" wrapText="1"/>
    </xf>
    <xf numFmtId="0" fontId="15" fillId="3" borderId="1" xfId="2" applyNumberFormat="1" applyFont="1" applyFill="1" applyBorder="1" applyAlignment="1">
      <alignment horizontal="center" vertical="center" wrapText="1"/>
    </xf>
    <xf numFmtId="0" fontId="15" fillId="4" borderId="1" xfId="2" applyNumberFormat="1" applyFont="1" applyFill="1" applyBorder="1" applyAlignment="1">
      <alignment horizontal="center" vertical="center" wrapText="1"/>
    </xf>
    <xf numFmtId="0" fontId="15" fillId="5" borderId="1" xfId="2" applyNumberFormat="1" applyFont="1" applyFill="1" applyBorder="1" applyAlignment="1">
      <alignment horizontal="center" vertical="center" wrapText="1"/>
    </xf>
    <xf numFmtId="0" fontId="0" fillId="0" borderId="1" xfId="0" applyBorder="1"/>
    <xf numFmtId="0" fontId="23" fillId="3" borderId="1" xfId="2" applyNumberFormat="1" applyFont="1" applyFill="1" applyBorder="1" applyAlignment="1">
      <alignment horizontal="left" vertical="center" wrapText="1"/>
    </xf>
    <xf numFmtId="0" fontId="1" fillId="3" borderId="1" xfId="2" applyNumberFormat="1" applyFill="1" applyBorder="1" applyAlignment="1">
      <alignment wrapText="1"/>
    </xf>
    <xf numFmtId="0" fontId="15" fillId="3" borderId="1" xfId="2" applyNumberFormat="1" applyFont="1" applyFill="1" applyBorder="1" applyAlignment="1">
      <alignment horizontal="left" vertical="top" wrapText="1"/>
    </xf>
    <xf numFmtId="0" fontId="9" fillId="3" borderId="1" xfId="2" applyFont="1" applyFill="1" applyBorder="1" applyAlignment="1">
      <alignment horizontal="center" vertical="center" wrapText="1"/>
    </xf>
    <xf numFmtId="0" fontId="8" fillId="3" borderId="1" xfId="2" applyFont="1" applyFill="1" applyBorder="1" applyAlignment="1">
      <alignment horizontal="center" vertical="center" wrapText="1"/>
    </xf>
    <xf numFmtId="1" fontId="8" fillId="3" borderId="1" xfId="2" applyNumberFormat="1" applyFont="1" applyFill="1" applyBorder="1" applyAlignment="1">
      <alignment horizontal="center" vertical="center"/>
    </xf>
    <xf numFmtId="1" fontId="20" fillId="3" borderId="1" xfId="2" applyNumberFormat="1" applyFont="1" applyFill="1" applyBorder="1" applyAlignment="1">
      <alignment horizontal="left" vertical="center" wrapText="1"/>
    </xf>
    <xf numFmtId="0" fontId="17" fillId="3" borderId="1" xfId="3" applyNumberFormat="1" applyFont="1" applyFill="1" applyBorder="1" applyAlignment="1" applyProtection="1">
      <alignment horizontal="left" vertical="top" wrapText="1"/>
    </xf>
    <xf numFmtId="0" fontId="9" fillId="3" borderId="1" xfId="2" applyNumberFormat="1" applyFont="1" applyFill="1" applyBorder="1" applyAlignment="1">
      <alignment horizontal="center" vertical="center" wrapText="1"/>
    </xf>
    <xf numFmtId="0" fontId="17" fillId="3" borderId="1" xfId="3" applyFont="1" applyFill="1" applyBorder="1" applyAlignment="1">
      <alignment horizontal="left" vertical="top" wrapText="1"/>
    </xf>
    <xf numFmtId="0" fontId="19" fillId="3" borderId="1" xfId="0" applyFont="1" applyFill="1" applyBorder="1" applyAlignment="1">
      <alignment horizontal="left" vertical="center" wrapText="1" shrinkToFit="1"/>
    </xf>
    <xf numFmtId="0" fontId="10" fillId="3" borderId="1" xfId="3" applyFill="1" applyBorder="1" applyAlignment="1">
      <alignment horizontal="left" vertical="top" wrapText="1"/>
    </xf>
    <xf numFmtId="1" fontId="20" fillId="3" borderId="1" xfId="2" applyNumberFormat="1" applyFont="1" applyFill="1" applyBorder="1" applyAlignment="1">
      <alignment horizontal="left" vertical="top" wrapText="1"/>
    </xf>
    <xf numFmtId="0" fontId="22" fillId="3" borderId="1" xfId="2" applyFont="1" applyFill="1" applyBorder="1" applyAlignment="1">
      <alignment vertical="center" wrapText="1"/>
    </xf>
    <xf numFmtId="0" fontId="22" fillId="3" borderId="1" xfId="2" applyFont="1" applyFill="1" applyBorder="1" applyAlignment="1">
      <alignment horizontal="center" vertical="center" wrapText="1"/>
    </xf>
    <xf numFmtId="1" fontId="23" fillId="3" borderId="1" xfId="2" applyNumberFormat="1" applyFont="1" applyFill="1" applyBorder="1" applyAlignment="1">
      <alignment horizontal="center" vertical="center"/>
    </xf>
    <xf numFmtId="0" fontId="10" fillId="0" borderId="1" xfId="3" applyBorder="1" applyAlignment="1">
      <alignment horizontal="left" vertical="top" wrapText="1"/>
    </xf>
    <xf numFmtId="1" fontId="23" fillId="3" borderId="1" xfId="2" applyNumberFormat="1" applyFont="1" applyFill="1" applyBorder="1" applyAlignment="1">
      <alignment horizontal="center" vertical="center" wrapText="1"/>
    </xf>
    <xf numFmtId="0" fontId="0" fillId="3" borderId="1" xfId="0" applyFill="1" applyBorder="1"/>
    <xf numFmtId="0" fontId="9" fillId="3" borderId="1" xfId="0" applyFont="1" applyFill="1" applyBorder="1" applyAlignment="1">
      <alignment horizontal="center" vertical="center"/>
    </xf>
    <xf numFmtId="0" fontId="2" fillId="3" borderId="1" xfId="2" applyFont="1" applyFill="1" applyBorder="1" applyAlignment="1">
      <alignment horizontal="center" vertical="center" wrapText="1"/>
    </xf>
    <xf numFmtId="0" fontId="9" fillId="3" borderId="1" xfId="1" applyFont="1" applyFill="1" applyBorder="1" applyAlignment="1">
      <alignment horizontal="center" vertical="center" wrapText="1"/>
    </xf>
    <xf numFmtId="0" fontId="8" fillId="3" borderId="2" xfId="2" applyFont="1" applyFill="1" applyBorder="1" applyAlignment="1">
      <alignment horizontal="center" vertical="center" wrapText="1"/>
    </xf>
    <xf numFmtId="0" fontId="0" fillId="0" borderId="3" xfId="0" applyBorder="1"/>
    <xf numFmtId="0" fontId="10" fillId="0" borderId="1" xfId="3" applyBorder="1" applyAlignment="1">
      <alignment vertical="top" wrapText="1"/>
    </xf>
    <xf numFmtId="0" fontId="8" fillId="3" borderId="3" xfId="2" applyFont="1" applyFill="1" applyBorder="1" applyAlignment="1">
      <alignment horizontal="center" vertical="center" wrapText="1"/>
    </xf>
    <xf numFmtId="0" fontId="23" fillId="3" borderId="1" xfId="2" applyFont="1" applyFill="1" applyBorder="1" applyAlignment="1">
      <alignment horizontal="center" vertical="center" wrapText="1"/>
    </xf>
    <xf numFmtId="0" fontId="23" fillId="3" borderId="1" xfId="2" applyFont="1" applyFill="1" applyBorder="1" applyAlignment="1">
      <alignment horizontal="center" vertical="center"/>
    </xf>
    <xf numFmtId="0" fontId="23" fillId="3" borderId="1" xfId="2" applyFont="1" applyFill="1" applyBorder="1" applyAlignment="1">
      <alignment horizontal="center" vertical="top" wrapText="1"/>
    </xf>
    <xf numFmtId="0" fontId="22" fillId="0" borderId="1" xfId="2" applyFont="1" applyFill="1" applyBorder="1" applyAlignment="1">
      <alignment vertical="center" wrapText="1"/>
    </xf>
    <xf numFmtId="0" fontId="0" fillId="0" borderId="1" xfId="0" applyBorder="1" applyAlignment="1"/>
    <xf numFmtId="0" fontId="1" fillId="3" borderId="1" xfId="2" applyFill="1" applyBorder="1" applyAlignment="1">
      <alignment horizontal="center"/>
    </xf>
    <xf numFmtId="0" fontId="1" fillId="3" borderId="1" xfId="2" applyFill="1" applyBorder="1"/>
    <xf numFmtId="0" fontId="25" fillId="3" borderId="1" xfId="2" applyFont="1" applyFill="1" applyBorder="1" applyAlignment="1">
      <alignment horizontal="center" vertical="center"/>
    </xf>
    <xf numFmtId="0" fontId="27" fillId="0" borderId="0" xfId="3" applyFont="1"/>
    <xf numFmtId="0" fontId="28" fillId="3" borderId="0" xfId="3" applyFont="1" applyFill="1" applyAlignment="1">
      <alignment horizontal="left" vertical="center"/>
    </xf>
    <xf numFmtId="0" fontId="29" fillId="3" borderId="0" xfId="3" applyFont="1" applyFill="1" applyAlignment="1">
      <alignment vertical="center"/>
    </xf>
    <xf numFmtId="0" fontId="30" fillId="2" borderId="0" xfId="2" applyFont="1" applyFill="1" applyAlignment="1">
      <alignment vertical="center" wrapText="1"/>
    </xf>
    <xf numFmtId="0" fontId="31" fillId="3" borderId="0" xfId="0" applyFont="1" applyFill="1" applyAlignment="1">
      <alignment horizontal="right"/>
    </xf>
    <xf numFmtId="0" fontId="4" fillId="2" borderId="0" xfId="2" applyFont="1" applyFill="1" applyAlignment="1">
      <alignment vertical="center"/>
    </xf>
    <xf numFmtId="0" fontId="30" fillId="2" borderId="0" xfId="2" applyFont="1" applyFill="1" applyAlignment="1">
      <alignment vertical="center"/>
    </xf>
    <xf numFmtId="0" fontId="10" fillId="0" borderId="1" xfId="3" applyBorder="1" applyAlignment="1">
      <alignment wrapText="1"/>
    </xf>
    <xf numFmtId="0" fontId="2" fillId="0" borderId="0" xfId="2" applyFont="1" applyFill="1" applyAlignment="1">
      <alignment horizontal="center" vertical="center" wrapText="1"/>
    </xf>
    <xf numFmtId="0" fontId="15" fillId="0" borderId="1" xfId="2" applyNumberFormat="1" applyFont="1" applyFill="1" applyBorder="1" applyAlignment="1">
      <alignment horizontal="center" vertical="center" wrapText="1"/>
    </xf>
    <xf numFmtId="1" fontId="8" fillId="0" borderId="1" xfId="2" applyNumberFormat="1" applyFont="1" applyFill="1" applyBorder="1" applyAlignment="1">
      <alignment horizontal="center" vertical="center"/>
    </xf>
    <xf numFmtId="0" fontId="30" fillId="3" borderId="0" xfId="2" applyFont="1" applyFill="1" applyAlignment="1">
      <alignment vertical="center" wrapText="1"/>
    </xf>
    <xf numFmtId="0" fontId="2" fillId="3" borderId="0" xfId="2" applyFont="1" applyFill="1" applyAlignment="1">
      <alignment vertical="center" wrapText="1"/>
    </xf>
    <xf numFmtId="0" fontId="2" fillId="3" borderId="0" xfId="2" applyFont="1" applyFill="1" applyBorder="1" applyAlignment="1">
      <alignment horizontal="center" vertical="center" wrapText="1"/>
    </xf>
    <xf numFmtId="0" fontId="24" fillId="3" borderId="1" xfId="1" applyFont="1" applyFill="1" applyBorder="1" applyAlignment="1">
      <alignment horizontal="center" vertical="center" wrapText="1"/>
    </xf>
    <xf numFmtId="0" fontId="1" fillId="3" borderId="1" xfId="2" applyFill="1" applyBorder="1" applyAlignment="1">
      <alignment vertical="top" wrapText="1"/>
    </xf>
    <xf numFmtId="0" fontId="0" fillId="0" borderId="2" xfId="0" applyBorder="1"/>
    <xf numFmtId="0" fontId="2" fillId="6" borderId="0" xfId="2" applyFont="1" applyFill="1" applyAlignment="1">
      <alignment horizontal="center" vertical="center"/>
    </xf>
    <xf numFmtId="0" fontId="10" fillId="4" borderId="0" xfId="3" applyFill="1" applyAlignment="1"/>
    <xf numFmtId="0" fontId="29" fillId="4" borderId="0" xfId="3" applyFont="1" applyFill="1" applyAlignment="1">
      <alignment vertical="center"/>
    </xf>
    <xf numFmtId="0" fontId="30" fillId="6" borderId="0" xfId="2" applyFont="1" applyFill="1" applyAlignment="1">
      <alignment vertical="center"/>
    </xf>
    <xf numFmtId="0" fontId="2" fillId="6" borderId="0" xfId="2" applyFont="1" applyFill="1" applyBorder="1" applyAlignment="1">
      <alignment horizontal="center" vertical="center" wrapText="1"/>
    </xf>
    <xf numFmtId="1" fontId="9" fillId="4" borderId="1" xfId="2" applyNumberFormat="1" applyFont="1" applyFill="1" applyBorder="1" applyAlignment="1">
      <alignment horizontal="center" vertical="center" wrapText="1"/>
    </xf>
    <xf numFmtId="1" fontId="23" fillId="4" borderId="1" xfId="2" applyNumberFormat="1" applyFont="1" applyFill="1" applyBorder="1" applyAlignment="1">
      <alignment horizontal="center" vertical="center"/>
    </xf>
    <xf numFmtId="0" fontId="2" fillId="4" borderId="0" xfId="2" applyFont="1" applyFill="1" applyAlignment="1">
      <alignment horizontal="center" vertical="center" wrapText="1"/>
    </xf>
    <xf numFmtId="9" fontId="9" fillId="4" borderId="1" xfId="4" applyFont="1" applyFill="1" applyBorder="1" applyAlignment="1">
      <alignment horizontal="center" vertical="center" wrapText="1"/>
    </xf>
  </cellXfs>
  <cellStyles count="5">
    <cellStyle name="Excel Built-in Normal" xfId="1"/>
    <cellStyle name="Excel Built-in Normal 1" xfId="2"/>
    <cellStyle name="Гиперссылка" xfId="3" builtinId="8"/>
    <cellStyle name="Обычный" xfId="0" builtinId="0"/>
    <cellStyle name="Процентный" xfId="4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png"/><Relationship Id="rId62" Type="http://schemas.openxmlformats.org/officeDocument/2006/relationships/image" Target="../media/image62.jpeg"/><Relationship Id="rId70" Type="http://schemas.openxmlformats.org/officeDocument/2006/relationships/image" Target="../media/image7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123825</xdr:rowOff>
    </xdr:from>
    <xdr:to>
      <xdr:col>1</xdr:col>
      <xdr:colOff>1943100</xdr:colOff>
      <xdr:row>1</xdr:row>
      <xdr:rowOff>238125</xdr:rowOff>
    </xdr:to>
    <xdr:pic>
      <xdr:nvPicPr>
        <xdr:cNvPr id="4469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625" y="123825"/>
          <a:ext cx="2867025" cy="600075"/>
        </a:xfrm>
        <a:prstGeom prst="rect">
          <a:avLst/>
        </a:prstGeom>
        <a:noFill/>
        <a:ln w="9525">
          <a:noFill/>
          <a:round/>
          <a:headEnd/>
          <a:tailEnd/>
        </a:ln>
      </xdr:spPr>
    </xdr:pic>
    <xdr:clientData/>
  </xdr:twoCellAnchor>
  <xdr:twoCellAnchor editAs="oneCell">
    <xdr:from>
      <xdr:col>0</xdr:col>
      <xdr:colOff>19050</xdr:colOff>
      <xdr:row>65</xdr:row>
      <xdr:rowOff>9525</xdr:rowOff>
    </xdr:from>
    <xdr:to>
      <xdr:col>0</xdr:col>
      <xdr:colOff>1273574</xdr:colOff>
      <xdr:row>65</xdr:row>
      <xdr:rowOff>1685925</xdr:rowOff>
    </xdr:to>
    <xdr:pic>
      <xdr:nvPicPr>
        <xdr:cNvPr id="4515" name="Picture 44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79705200"/>
          <a:ext cx="1254524" cy="167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9524</xdr:colOff>
      <xdr:row>66</xdr:row>
      <xdr:rowOff>9525</xdr:rowOff>
    </xdr:from>
    <xdr:to>
      <xdr:col>0</xdr:col>
      <xdr:colOff>1281348</xdr:colOff>
      <xdr:row>66</xdr:row>
      <xdr:rowOff>2028825</xdr:rowOff>
    </xdr:to>
    <xdr:pic>
      <xdr:nvPicPr>
        <xdr:cNvPr id="4516" name="Picture 44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524" y="81400650"/>
          <a:ext cx="1271824" cy="2019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79</xdr:row>
      <xdr:rowOff>9525</xdr:rowOff>
    </xdr:from>
    <xdr:to>
      <xdr:col>0</xdr:col>
      <xdr:colOff>1085850</xdr:colOff>
      <xdr:row>79</xdr:row>
      <xdr:rowOff>990600</xdr:rowOff>
    </xdr:to>
    <xdr:pic>
      <xdr:nvPicPr>
        <xdr:cNvPr id="4517" name="Picture 44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94059375"/>
          <a:ext cx="1085850" cy="981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68</xdr:row>
      <xdr:rowOff>9525</xdr:rowOff>
    </xdr:from>
    <xdr:to>
      <xdr:col>0</xdr:col>
      <xdr:colOff>1249757</xdr:colOff>
      <xdr:row>68</xdr:row>
      <xdr:rowOff>1628775</xdr:rowOff>
    </xdr:to>
    <xdr:pic>
      <xdr:nvPicPr>
        <xdr:cNvPr id="4538" name="Picture 986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121672350"/>
          <a:ext cx="1249757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70</xdr:row>
      <xdr:rowOff>9524</xdr:rowOff>
    </xdr:from>
    <xdr:to>
      <xdr:col>0</xdr:col>
      <xdr:colOff>1257108</xdr:colOff>
      <xdr:row>70</xdr:row>
      <xdr:rowOff>1638299</xdr:rowOff>
    </xdr:to>
    <xdr:pic>
      <xdr:nvPicPr>
        <xdr:cNvPr id="4539" name="Picture 98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123320174"/>
          <a:ext cx="1257108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72</xdr:row>
      <xdr:rowOff>9524</xdr:rowOff>
    </xdr:from>
    <xdr:to>
      <xdr:col>0</xdr:col>
      <xdr:colOff>1271812</xdr:colOff>
      <xdr:row>72</xdr:row>
      <xdr:rowOff>1657349</xdr:rowOff>
    </xdr:to>
    <xdr:pic>
      <xdr:nvPicPr>
        <xdr:cNvPr id="4540" name="Picture 99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24977524"/>
          <a:ext cx="1271812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73</xdr:row>
      <xdr:rowOff>9524</xdr:rowOff>
    </xdr:from>
    <xdr:to>
      <xdr:col>0</xdr:col>
      <xdr:colOff>1266825</xdr:colOff>
      <xdr:row>73</xdr:row>
      <xdr:rowOff>1650889</xdr:rowOff>
    </xdr:to>
    <xdr:pic>
      <xdr:nvPicPr>
        <xdr:cNvPr id="4541" name="Picture 992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126672974"/>
          <a:ext cx="1266825" cy="16413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76</xdr:row>
      <xdr:rowOff>9525</xdr:rowOff>
    </xdr:from>
    <xdr:to>
      <xdr:col>0</xdr:col>
      <xdr:colOff>1264460</xdr:colOff>
      <xdr:row>76</xdr:row>
      <xdr:rowOff>1647825</xdr:rowOff>
    </xdr:to>
    <xdr:pic>
      <xdr:nvPicPr>
        <xdr:cNvPr id="4542" name="Picture 99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128349375"/>
          <a:ext cx="126446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77</xdr:row>
      <xdr:rowOff>9525</xdr:rowOff>
    </xdr:from>
    <xdr:to>
      <xdr:col>0</xdr:col>
      <xdr:colOff>1276350</xdr:colOff>
      <xdr:row>77</xdr:row>
      <xdr:rowOff>1663231</xdr:rowOff>
    </xdr:to>
    <xdr:pic>
      <xdr:nvPicPr>
        <xdr:cNvPr id="4543" name="Picture 99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91668600"/>
          <a:ext cx="1276350" cy="165370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85</xdr:row>
      <xdr:rowOff>9524</xdr:rowOff>
    </xdr:from>
    <xdr:to>
      <xdr:col>0</xdr:col>
      <xdr:colOff>1285875</xdr:colOff>
      <xdr:row>85</xdr:row>
      <xdr:rowOff>1530212</xdr:rowOff>
    </xdr:to>
    <xdr:pic>
      <xdr:nvPicPr>
        <xdr:cNvPr id="4551" name="Picture 2192"/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0" y="136931399"/>
          <a:ext cx="1285875" cy="15206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84</xdr:row>
      <xdr:rowOff>9525</xdr:rowOff>
    </xdr:from>
    <xdr:to>
      <xdr:col>1</xdr:col>
      <xdr:colOff>1752600</xdr:colOff>
      <xdr:row>85</xdr:row>
      <xdr:rowOff>0</xdr:rowOff>
    </xdr:to>
    <xdr:pic>
      <xdr:nvPicPr>
        <xdr:cNvPr id="4552" name="Picture 262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134845425"/>
          <a:ext cx="30480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</xdr:row>
      <xdr:rowOff>9525</xdr:rowOff>
    </xdr:from>
    <xdr:to>
      <xdr:col>0</xdr:col>
      <xdr:colOff>1277604</xdr:colOff>
      <xdr:row>8</xdr:row>
      <xdr:rowOff>1609724</xdr:rowOff>
    </xdr:to>
    <xdr:pic>
      <xdr:nvPicPr>
        <xdr:cNvPr id="1025" name="Picture 1" descr="https://pp.vk.me/c543109/v543109444/d76a/gBls7PmA3jE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0" y="2924175"/>
          <a:ext cx="1277604" cy="16001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11</xdr:row>
      <xdr:rowOff>9525</xdr:rowOff>
    </xdr:from>
    <xdr:to>
      <xdr:col>0</xdr:col>
      <xdr:colOff>1266825</xdr:colOff>
      <xdr:row>11</xdr:row>
      <xdr:rowOff>1672232</xdr:rowOff>
    </xdr:to>
    <xdr:pic>
      <xdr:nvPicPr>
        <xdr:cNvPr id="2" name="Picture 2" descr="https://pp.vk.me/c543109/v543109444/d755/6VjAA4lnx8Q.jpg"/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0" y="9772650"/>
          <a:ext cx="1266825" cy="16627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13</xdr:row>
      <xdr:rowOff>19051</xdr:rowOff>
    </xdr:from>
    <xdr:to>
      <xdr:col>0</xdr:col>
      <xdr:colOff>1276350</xdr:colOff>
      <xdr:row>13</xdr:row>
      <xdr:rowOff>1608107</xdr:rowOff>
    </xdr:to>
    <xdr:pic>
      <xdr:nvPicPr>
        <xdr:cNvPr id="1032" name="Picture 8" descr="https://pp.vk.me/c543109/v543109444/d6fa/HzlgMZ5djwU.jpg"/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0" y="9582151"/>
          <a:ext cx="1276350" cy="158905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14</xdr:row>
      <xdr:rowOff>38101</xdr:rowOff>
    </xdr:from>
    <xdr:to>
      <xdr:col>0</xdr:col>
      <xdr:colOff>1276351</xdr:colOff>
      <xdr:row>14</xdr:row>
      <xdr:rowOff>1518667</xdr:rowOff>
    </xdr:to>
    <xdr:pic>
      <xdr:nvPicPr>
        <xdr:cNvPr id="1034" name="Picture 10" descr="https://pp.vk.me/c543109/v543109444/d6f3/xtHIey-pVoY.jpg"/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1" y="11277601"/>
          <a:ext cx="1276350" cy="14805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15</xdr:row>
      <xdr:rowOff>19051</xdr:rowOff>
    </xdr:from>
    <xdr:to>
      <xdr:col>0</xdr:col>
      <xdr:colOff>1257300</xdr:colOff>
      <xdr:row>15</xdr:row>
      <xdr:rowOff>1578103</xdr:rowOff>
    </xdr:to>
    <xdr:pic>
      <xdr:nvPicPr>
        <xdr:cNvPr id="1035" name="Picture 11" descr="https://pp.vk.me/c543109/v543109444/dc5d/_IbbjOrc7YE.jpg"/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0" y="16468726"/>
          <a:ext cx="1257300" cy="15590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16</xdr:row>
      <xdr:rowOff>28575</xdr:rowOff>
    </xdr:from>
    <xdr:to>
      <xdr:col>0</xdr:col>
      <xdr:colOff>1266825</xdr:colOff>
      <xdr:row>16</xdr:row>
      <xdr:rowOff>1536097</xdr:rowOff>
    </xdr:to>
    <xdr:pic>
      <xdr:nvPicPr>
        <xdr:cNvPr id="1037" name="Picture 13" descr="https://pp.vk.me/c543109/v543109444/d6c9/C00eereRq1Y.jpg"/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0" y="18002250"/>
          <a:ext cx="1266825" cy="15075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28576</xdr:rowOff>
    </xdr:from>
    <xdr:to>
      <xdr:col>0</xdr:col>
      <xdr:colOff>1276350</xdr:colOff>
      <xdr:row>17</xdr:row>
      <xdr:rowOff>1502760</xdr:rowOff>
    </xdr:to>
    <xdr:pic>
      <xdr:nvPicPr>
        <xdr:cNvPr id="1038" name="Picture 14" descr="https://pp.vk.me/c543109/v543109444/d6d0/yM_U7ADQKnU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0" y="19640551"/>
          <a:ext cx="1276350" cy="14741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34</xdr:row>
      <xdr:rowOff>19050</xdr:rowOff>
    </xdr:from>
    <xdr:to>
      <xdr:col>0</xdr:col>
      <xdr:colOff>1285975</xdr:colOff>
      <xdr:row>34</xdr:row>
      <xdr:rowOff>1552575</xdr:rowOff>
    </xdr:to>
    <xdr:pic>
      <xdr:nvPicPr>
        <xdr:cNvPr id="1045" name="Picture 21" descr="https://pp.vk.me/c543109/v543109444/dac6/niV4mvAp5qc.jpg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0" y="31984950"/>
          <a:ext cx="1285975" cy="1533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35</xdr:row>
      <xdr:rowOff>28576</xdr:rowOff>
    </xdr:from>
    <xdr:to>
      <xdr:col>0</xdr:col>
      <xdr:colOff>1285875</xdr:colOff>
      <xdr:row>35</xdr:row>
      <xdr:rowOff>1513762</xdr:rowOff>
    </xdr:to>
    <xdr:pic>
      <xdr:nvPicPr>
        <xdr:cNvPr id="1046" name="Picture 22" descr="https://pp.vk.me/c543109/v543109444/dae2/CgtkgykgsoM.jpg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0" y="33594676"/>
          <a:ext cx="1285875" cy="14851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36</xdr:row>
      <xdr:rowOff>28575</xdr:rowOff>
    </xdr:from>
    <xdr:to>
      <xdr:col>0</xdr:col>
      <xdr:colOff>1276351</xdr:colOff>
      <xdr:row>36</xdr:row>
      <xdr:rowOff>1496378</xdr:rowOff>
    </xdr:to>
    <xdr:pic>
      <xdr:nvPicPr>
        <xdr:cNvPr id="1047" name="Picture 23" descr="https://pp.vk.me/c543109/v543109444/d593/cWguo64IBu4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" y="35156775"/>
          <a:ext cx="1276350" cy="146780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37</xdr:row>
      <xdr:rowOff>9526</xdr:rowOff>
    </xdr:from>
    <xdr:to>
      <xdr:col>0</xdr:col>
      <xdr:colOff>1266825</xdr:colOff>
      <xdr:row>37</xdr:row>
      <xdr:rowOff>1532883</xdr:rowOff>
    </xdr:to>
    <xdr:pic>
      <xdr:nvPicPr>
        <xdr:cNvPr id="1048" name="Picture 24" descr="https://pp.vk.me/c543109/v543109444/d59a/XjkXY48h4jI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36661726"/>
          <a:ext cx="1266825" cy="15233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38</xdr:row>
      <xdr:rowOff>19049</xdr:rowOff>
    </xdr:from>
    <xdr:to>
      <xdr:col>0</xdr:col>
      <xdr:colOff>1280808</xdr:colOff>
      <xdr:row>38</xdr:row>
      <xdr:rowOff>1524000</xdr:rowOff>
    </xdr:to>
    <xdr:pic>
      <xdr:nvPicPr>
        <xdr:cNvPr id="1049" name="Picture 25" descr="https://pp.vk.me/c543109/v543109444/d5af/97I1cmjuMJE.jpg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0" y="38261924"/>
          <a:ext cx="1280808" cy="15049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39</xdr:row>
      <xdr:rowOff>38100</xdr:rowOff>
    </xdr:from>
    <xdr:to>
      <xdr:col>0</xdr:col>
      <xdr:colOff>1276350</xdr:colOff>
      <xdr:row>39</xdr:row>
      <xdr:rowOff>1327213</xdr:rowOff>
    </xdr:to>
    <xdr:pic>
      <xdr:nvPicPr>
        <xdr:cNvPr id="1050" name="Picture 26" descr="https://pp.vk.me/c543109/v543109444/d5a1/iOwZUaId9gY.jpg"/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0" y="39862125"/>
          <a:ext cx="1276350" cy="128911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51</xdr:row>
      <xdr:rowOff>19050</xdr:rowOff>
    </xdr:from>
    <xdr:to>
      <xdr:col>0</xdr:col>
      <xdr:colOff>1266825</xdr:colOff>
      <xdr:row>51</xdr:row>
      <xdr:rowOff>1589913</xdr:rowOff>
    </xdr:to>
    <xdr:pic>
      <xdr:nvPicPr>
        <xdr:cNvPr id="1052" name="Picture 28" descr="https://pp.vk.me/c543109/v543109444/d57e/YD6qrSDarJo.jpg"/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0" y="48844200"/>
          <a:ext cx="1266825" cy="15708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52</xdr:row>
      <xdr:rowOff>28576</xdr:rowOff>
    </xdr:from>
    <xdr:to>
      <xdr:col>0</xdr:col>
      <xdr:colOff>1266825</xdr:colOff>
      <xdr:row>52</xdr:row>
      <xdr:rowOff>1555100</xdr:rowOff>
    </xdr:to>
    <xdr:pic>
      <xdr:nvPicPr>
        <xdr:cNvPr id="1053" name="Picture 29" descr="https://pp.vk.me/c543109/v543109444/d58c/a8GOOMcF2cA.jpg"/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0" y="50472976"/>
          <a:ext cx="1266825" cy="15265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53</xdr:row>
      <xdr:rowOff>9526</xdr:rowOff>
    </xdr:from>
    <xdr:to>
      <xdr:col>0</xdr:col>
      <xdr:colOff>1287465</xdr:colOff>
      <xdr:row>53</xdr:row>
      <xdr:rowOff>1647825</xdr:rowOff>
    </xdr:to>
    <xdr:pic>
      <xdr:nvPicPr>
        <xdr:cNvPr id="1054" name="Picture 30" descr="https://pp.vk.me/c543109/v543109444/d570/QDhsmxDbJO8.jpg"/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0" y="52054126"/>
          <a:ext cx="1287465" cy="16382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54</xdr:row>
      <xdr:rowOff>19051</xdr:rowOff>
    </xdr:from>
    <xdr:to>
      <xdr:col>0</xdr:col>
      <xdr:colOff>1287262</xdr:colOff>
      <xdr:row>54</xdr:row>
      <xdr:rowOff>1676400</xdr:rowOff>
    </xdr:to>
    <xdr:pic>
      <xdr:nvPicPr>
        <xdr:cNvPr id="1055" name="Picture 31" descr="https://pp.vk.me/c543109/v543109444/d562/_3-8nHc08HQ.jpg"/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0" y="53740051"/>
          <a:ext cx="1287262" cy="16573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55</xdr:row>
      <xdr:rowOff>9526</xdr:rowOff>
    </xdr:from>
    <xdr:to>
      <xdr:col>0</xdr:col>
      <xdr:colOff>1276350</xdr:colOff>
      <xdr:row>55</xdr:row>
      <xdr:rowOff>1573054</xdr:rowOff>
    </xdr:to>
    <xdr:pic>
      <xdr:nvPicPr>
        <xdr:cNvPr id="1056" name="Picture 32" descr="https://pp.vk.me/c543109/v543109444/d569/Nj58yYBT0OU.jpg"/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0" y="55416451"/>
          <a:ext cx="1276350" cy="15635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63</xdr:row>
      <xdr:rowOff>28576</xdr:rowOff>
    </xdr:from>
    <xdr:to>
      <xdr:col>0</xdr:col>
      <xdr:colOff>1285874</xdr:colOff>
      <xdr:row>63</xdr:row>
      <xdr:rowOff>1314450</xdr:rowOff>
    </xdr:to>
    <xdr:pic>
      <xdr:nvPicPr>
        <xdr:cNvPr id="1059" name="Picture 35" descr="https://pp.vk.me/c543109/v543109444/b26c/_svk14qSvQk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0" y="77552551"/>
          <a:ext cx="1285874" cy="12858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27</xdr:row>
      <xdr:rowOff>47625</xdr:rowOff>
    </xdr:from>
    <xdr:to>
      <xdr:col>0</xdr:col>
      <xdr:colOff>1280099</xdr:colOff>
      <xdr:row>27</xdr:row>
      <xdr:rowOff>1657350</xdr:rowOff>
    </xdr:to>
    <xdr:pic>
      <xdr:nvPicPr>
        <xdr:cNvPr id="5" name="Picture 3" descr="https://pp.vk.me/c635100/v635100444/6bac/WmJ2T4foExY.jpg"/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0" y="22812375"/>
          <a:ext cx="1280099" cy="16097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43</xdr:row>
      <xdr:rowOff>28576</xdr:rowOff>
    </xdr:from>
    <xdr:to>
      <xdr:col>0</xdr:col>
      <xdr:colOff>1249178</xdr:colOff>
      <xdr:row>43</xdr:row>
      <xdr:rowOff>1552575</xdr:rowOff>
    </xdr:to>
    <xdr:pic>
      <xdr:nvPicPr>
        <xdr:cNvPr id="6" name="Picture 1" descr="https://pp.vk.me/c635100/v635100444/74f5/ST218nR4wG0.jpg"/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0" y="44357926"/>
          <a:ext cx="1249178" cy="15239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9</xdr:row>
      <xdr:rowOff>9525</xdr:rowOff>
    </xdr:from>
    <xdr:to>
      <xdr:col>0</xdr:col>
      <xdr:colOff>1264730</xdr:colOff>
      <xdr:row>9</xdr:row>
      <xdr:rowOff>1533525</xdr:rowOff>
    </xdr:to>
    <xdr:pic>
      <xdr:nvPicPr>
        <xdr:cNvPr id="69" name="Picture 3" descr="https://pp.vk.me/c543109/v543109444/d763/4w4tZw88WU8.jpg"/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0" y="8029575"/>
          <a:ext cx="1264730" cy="152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10</xdr:row>
      <xdr:rowOff>161927</xdr:rowOff>
    </xdr:from>
    <xdr:to>
      <xdr:col>0</xdr:col>
      <xdr:colOff>1274888</xdr:colOff>
      <xdr:row>10</xdr:row>
      <xdr:rowOff>1714500</xdr:rowOff>
    </xdr:to>
    <xdr:pic>
      <xdr:nvPicPr>
        <xdr:cNvPr id="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14582777"/>
          <a:ext cx="1274888" cy="15525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</xdr:row>
      <xdr:rowOff>95251</xdr:rowOff>
    </xdr:from>
    <xdr:to>
      <xdr:col>0</xdr:col>
      <xdr:colOff>1275381</xdr:colOff>
      <xdr:row>7</xdr:row>
      <xdr:rowOff>1600201</xdr:rowOff>
    </xdr:to>
    <xdr:pic>
      <xdr:nvPicPr>
        <xdr:cNvPr id="71" name="Picture 2" descr="https://pp.vk.me/c635100/v635100444/6bb3/jSw7pxiObJM.jpg"/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0" y="11525251"/>
          <a:ext cx="1275381" cy="15049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12</xdr:row>
      <xdr:rowOff>19050</xdr:rowOff>
    </xdr:from>
    <xdr:to>
      <xdr:col>0</xdr:col>
      <xdr:colOff>1266825</xdr:colOff>
      <xdr:row>12</xdr:row>
      <xdr:rowOff>1672257</xdr:rowOff>
    </xdr:to>
    <xdr:pic>
      <xdr:nvPicPr>
        <xdr:cNvPr id="72" name="Picture 18" descr="https://pp.vk.me/c543109/v543109444/d75c/cPC8ntxrno0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27870150"/>
          <a:ext cx="1266825" cy="16532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18</xdr:row>
      <xdr:rowOff>28575</xdr:rowOff>
    </xdr:from>
    <xdr:to>
      <xdr:col>0</xdr:col>
      <xdr:colOff>1256988</xdr:colOff>
      <xdr:row>18</xdr:row>
      <xdr:rowOff>1562100</xdr:rowOff>
    </xdr:to>
    <xdr:pic>
      <xdr:nvPicPr>
        <xdr:cNvPr id="73" name="Picture 12" descr="https://pp.vk.me/c543109/v543109444/d6c2/umFAM06ej6I.jpg"/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0" y="18087975"/>
          <a:ext cx="1256988" cy="1533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19</xdr:row>
      <xdr:rowOff>19051</xdr:rowOff>
    </xdr:from>
    <xdr:to>
      <xdr:col>0</xdr:col>
      <xdr:colOff>1284189</xdr:colOff>
      <xdr:row>19</xdr:row>
      <xdr:rowOff>1743075</xdr:rowOff>
    </xdr:to>
    <xdr:pic>
      <xdr:nvPicPr>
        <xdr:cNvPr id="74" name="Picture 19" descr="https://pp.vk.me/c543109/v543109444/d6b4/QYLewOdOjRs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0" y="29479876"/>
          <a:ext cx="1284189" cy="17240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21</xdr:row>
      <xdr:rowOff>9527</xdr:rowOff>
    </xdr:from>
    <xdr:to>
      <xdr:col>0</xdr:col>
      <xdr:colOff>1276349</xdr:colOff>
      <xdr:row>21</xdr:row>
      <xdr:rowOff>1627299</xdr:rowOff>
    </xdr:to>
    <xdr:pic>
      <xdr:nvPicPr>
        <xdr:cNvPr id="75" name="Picture 17" descr="https://pp.vk.me/c543109/v543109444/d6bb/Sny8An7uY9o.jpg"/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0" y="24584027"/>
          <a:ext cx="1276349" cy="16177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29</xdr:row>
      <xdr:rowOff>85725</xdr:rowOff>
    </xdr:from>
    <xdr:to>
      <xdr:col>0</xdr:col>
      <xdr:colOff>1276350</xdr:colOff>
      <xdr:row>29</xdr:row>
      <xdr:rowOff>1483530</xdr:rowOff>
    </xdr:to>
    <xdr:pic>
      <xdr:nvPicPr>
        <xdr:cNvPr id="14" name="Picture 2" descr="https://pp.vk.me/c836621/v836621444/177bd/2nCSFrAaLoo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32880300"/>
          <a:ext cx="1276350" cy="13978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30</xdr:row>
      <xdr:rowOff>28576</xdr:rowOff>
    </xdr:from>
    <xdr:to>
      <xdr:col>0</xdr:col>
      <xdr:colOff>1276350</xdr:colOff>
      <xdr:row>30</xdr:row>
      <xdr:rowOff>1521064</xdr:rowOff>
    </xdr:to>
    <xdr:pic>
      <xdr:nvPicPr>
        <xdr:cNvPr id="15" name="Picture 3" descr="https://pp.vk.me/c836621/v836621444/177eb/Y7IfMYHjT5c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32823151"/>
          <a:ext cx="1276350" cy="149248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31</xdr:row>
      <xdr:rowOff>47626</xdr:rowOff>
    </xdr:from>
    <xdr:to>
      <xdr:col>0</xdr:col>
      <xdr:colOff>1285875</xdr:colOff>
      <xdr:row>31</xdr:row>
      <xdr:rowOff>1581324</xdr:rowOff>
    </xdr:to>
    <xdr:pic>
      <xdr:nvPicPr>
        <xdr:cNvPr id="79" name="Picture 4" descr="https://pp.vk.me/c836621/v836621444/177e2/i4G4t1QU4CQ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36042601"/>
          <a:ext cx="1285875" cy="153369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</xdr:row>
      <xdr:rowOff>104775</xdr:rowOff>
    </xdr:from>
    <xdr:to>
      <xdr:col>0</xdr:col>
      <xdr:colOff>1257300</xdr:colOff>
      <xdr:row>32</xdr:row>
      <xdr:rowOff>1546714</xdr:rowOff>
    </xdr:to>
    <xdr:pic>
      <xdr:nvPicPr>
        <xdr:cNvPr id="1029" name="Picture 5" descr="https://pp.vk.me/c836621/v836621444/177c6/Jc8crVj-KrM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36099750"/>
          <a:ext cx="1257300" cy="144193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44</xdr:row>
      <xdr:rowOff>9526</xdr:rowOff>
    </xdr:from>
    <xdr:to>
      <xdr:col>0</xdr:col>
      <xdr:colOff>1238250</xdr:colOff>
      <xdr:row>44</xdr:row>
      <xdr:rowOff>1783319</xdr:rowOff>
    </xdr:to>
    <xdr:pic>
      <xdr:nvPicPr>
        <xdr:cNvPr id="81" name="Picture 2" descr="https://pp.vk.me/c635100/v635100444/74ee/8RBqILqz1Yc.jpg"/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0" y="50844451"/>
          <a:ext cx="1238250" cy="177379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45</xdr:row>
      <xdr:rowOff>47626</xdr:rowOff>
    </xdr:from>
    <xdr:to>
      <xdr:col>0</xdr:col>
      <xdr:colOff>1238251</xdr:colOff>
      <xdr:row>45</xdr:row>
      <xdr:rowOff>1571626</xdr:rowOff>
    </xdr:to>
    <xdr:pic>
      <xdr:nvPicPr>
        <xdr:cNvPr id="8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111994951"/>
          <a:ext cx="1238251" cy="152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46</xdr:row>
      <xdr:rowOff>9524</xdr:rowOff>
    </xdr:from>
    <xdr:to>
      <xdr:col>0</xdr:col>
      <xdr:colOff>1257108</xdr:colOff>
      <xdr:row>46</xdr:row>
      <xdr:rowOff>1638299</xdr:rowOff>
    </xdr:to>
    <xdr:pic>
      <xdr:nvPicPr>
        <xdr:cNvPr id="83" name="Picture 984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97383599"/>
          <a:ext cx="1257108" cy="1628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47</xdr:row>
      <xdr:rowOff>9525</xdr:rowOff>
    </xdr:from>
    <xdr:to>
      <xdr:col>0</xdr:col>
      <xdr:colOff>1286514</xdr:colOff>
      <xdr:row>47</xdr:row>
      <xdr:rowOff>1676400</xdr:rowOff>
    </xdr:to>
    <xdr:pic>
      <xdr:nvPicPr>
        <xdr:cNvPr id="84" name="Picture 982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97374075"/>
          <a:ext cx="1286514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48</xdr:row>
      <xdr:rowOff>9525</xdr:rowOff>
    </xdr:from>
    <xdr:to>
      <xdr:col>0</xdr:col>
      <xdr:colOff>1266824</xdr:colOff>
      <xdr:row>48</xdr:row>
      <xdr:rowOff>1650889</xdr:rowOff>
    </xdr:to>
    <xdr:pic>
      <xdr:nvPicPr>
        <xdr:cNvPr id="86" name="Picture 976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95773875"/>
          <a:ext cx="1266824" cy="16413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49</xdr:row>
      <xdr:rowOff>9525</xdr:rowOff>
    </xdr:from>
    <xdr:to>
      <xdr:col>0</xdr:col>
      <xdr:colOff>1266824</xdr:colOff>
      <xdr:row>49</xdr:row>
      <xdr:rowOff>1650891</xdr:rowOff>
    </xdr:to>
    <xdr:pic>
      <xdr:nvPicPr>
        <xdr:cNvPr id="87" name="Picture 978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97402650"/>
          <a:ext cx="1266824" cy="16413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28</xdr:row>
      <xdr:rowOff>9525</xdr:rowOff>
    </xdr:from>
    <xdr:to>
      <xdr:col>0</xdr:col>
      <xdr:colOff>1271813</xdr:colOff>
      <xdr:row>28</xdr:row>
      <xdr:rowOff>1657351</xdr:rowOff>
    </xdr:to>
    <xdr:pic>
      <xdr:nvPicPr>
        <xdr:cNvPr id="88" name="Picture 838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90811350"/>
          <a:ext cx="1271813" cy="16478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57</xdr:row>
      <xdr:rowOff>19051</xdr:rowOff>
    </xdr:from>
    <xdr:to>
      <xdr:col>0</xdr:col>
      <xdr:colOff>1276350</xdr:colOff>
      <xdr:row>57</xdr:row>
      <xdr:rowOff>1713405</xdr:rowOff>
    </xdr:to>
    <xdr:pic>
      <xdr:nvPicPr>
        <xdr:cNvPr id="89" name="Picture 33" descr="https://pp.vk.me/c543109/v543109444/d8c8/D-MIcBgZ_sk.jpg"/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0" y="69837301"/>
          <a:ext cx="1276350" cy="16943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56</xdr:row>
      <xdr:rowOff>9525</xdr:rowOff>
    </xdr:from>
    <xdr:to>
      <xdr:col>0</xdr:col>
      <xdr:colOff>1286774</xdr:colOff>
      <xdr:row>56</xdr:row>
      <xdr:rowOff>1714500</xdr:rowOff>
    </xdr:to>
    <xdr:pic>
      <xdr:nvPicPr>
        <xdr:cNvPr id="90" name="Picture 34" descr="https://pp.vk.me/c543109/v543109444/d585/a3M5QnRrgI8.jpg"/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0" y="73152000"/>
          <a:ext cx="1286774" cy="17049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61</xdr:row>
      <xdr:rowOff>9525</xdr:rowOff>
    </xdr:from>
    <xdr:to>
      <xdr:col>0</xdr:col>
      <xdr:colOff>1276350</xdr:colOff>
      <xdr:row>61</xdr:row>
      <xdr:rowOff>1973859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74056875"/>
          <a:ext cx="1276350" cy="196433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81</xdr:row>
      <xdr:rowOff>9525</xdr:rowOff>
    </xdr:from>
    <xdr:to>
      <xdr:col>0</xdr:col>
      <xdr:colOff>1095375</xdr:colOff>
      <xdr:row>81</xdr:row>
      <xdr:rowOff>1076325</xdr:rowOff>
    </xdr:to>
    <xdr:pic>
      <xdr:nvPicPr>
        <xdr:cNvPr id="76" name="Picture 450"/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0" y="96107250"/>
          <a:ext cx="1095375" cy="1066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80</xdr:row>
      <xdr:rowOff>19050</xdr:rowOff>
    </xdr:from>
    <xdr:to>
      <xdr:col>0</xdr:col>
      <xdr:colOff>1085850</xdr:colOff>
      <xdr:row>80</xdr:row>
      <xdr:rowOff>1019175</xdr:rowOff>
    </xdr:to>
    <xdr:pic>
      <xdr:nvPicPr>
        <xdr:cNvPr id="77" name="Picture 448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95088075"/>
          <a:ext cx="10858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83</xdr:row>
      <xdr:rowOff>19052</xdr:rowOff>
    </xdr:from>
    <xdr:to>
      <xdr:col>0</xdr:col>
      <xdr:colOff>1266825</xdr:colOff>
      <xdr:row>83</xdr:row>
      <xdr:rowOff>1526266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97869377"/>
          <a:ext cx="1266825" cy="150721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24</xdr:row>
      <xdr:rowOff>76200</xdr:rowOff>
    </xdr:from>
    <xdr:to>
      <xdr:col>0</xdr:col>
      <xdr:colOff>1268479</xdr:colOff>
      <xdr:row>24</xdr:row>
      <xdr:rowOff>1514475</xdr:rowOff>
    </xdr:to>
    <xdr:pic>
      <xdr:nvPicPr>
        <xdr:cNvPr id="7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106527600"/>
          <a:ext cx="1268479" cy="1438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69</xdr:row>
      <xdr:rowOff>47626</xdr:rowOff>
    </xdr:from>
    <xdr:to>
      <xdr:col>0</xdr:col>
      <xdr:colOff>1276350</xdr:colOff>
      <xdr:row>69</xdr:row>
      <xdr:rowOff>1588818</xdr:rowOff>
    </xdr:to>
    <xdr:pic>
      <xdr:nvPicPr>
        <xdr:cNvPr id="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86667976"/>
          <a:ext cx="1276350" cy="154119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71</xdr:row>
      <xdr:rowOff>76200</xdr:rowOff>
    </xdr:from>
    <xdr:to>
      <xdr:col>0</xdr:col>
      <xdr:colOff>1278565</xdr:colOff>
      <xdr:row>71</xdr:row>
      <xdr:rowOff>1562100</xdr:rowOff>
    </xdr:to>
    <xdr:pic>
      <xdr:nvPicPr>
        <xdr:cNvPr id="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90001725"/>
          <a:ext cx="1278565" cy="14859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</xdr:row>
      <xdr:rowOff>38101</xdr:rowOff>
    </xdr:from>
    <xdr:to>
      <xdr:col>0</xdr:col>
      <xdr:colOff>1254903</xdr:colOff>
      <xdr:row>23</xdr:row>
      <xdr:rowOff>1619250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26289001"/>
          <a:ext cx="1254903" cy="15811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86</xdr:row>
      <xdr:rowOff>9525</xdr:rowOff>
    </xdr:from>
    <xdr:to>
      <xdr:col>0</xdr:col>
      <xdr:colOff>1276350</xdr:colOff>
      <xdr:row>86</xdr:row>
      <xdr:rowOff>1711327</xdr:rowOff>
    </xdr:to>
    <xdr:pic>
      <xdr:nvPicPr>
        <xdr:cNvPr id="6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0" y="109689900"/>
          <a:ext cx="1276350" cy="17018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74</xdr:row>
      <xdr:rowOff>19050</xdr:rowOff>
    </xdr:from>
    <xdr:to>
      <xdr:col>0</xdr:col>
      <xdr:colOff>1245928</xdr:colOff>
      <xdr:row>74</xdr:row>
      <xdr:rowOff>1838325</xdr:rowOff>
    </xdr:to>
    <xdr:pic>
      <xdr:nvPicPr>
        <xdr:cNvPr id="85" name="Picture 385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0" y="98574225"/>
          <a:ext cx="1245928" cy="1819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75</xdr:row>
      <xdr:rowOff>9525</xdr:rowOff>
    </xdr:from>
    <xdr:to>
      <xdr:col>0</xdr:col>
      <xdr:colOff>1254651</xdr:colOff>
      <xdr:row>75</xdr:row>
      <xdr:rowOff>1885950</xdr:rowOff>
    </xdr:to>
    <xdr:pic>
      <xdr:nvPicPr>
        <xdr:cNvPr id="91" name="Picture 389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0" y="100412550"/>
          <a:ext cx="1254651" cy="1876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40</xdr:row>
      <xdr:rowOff>28576</xdr:rowOff>
    </xdr:from>
    <xdr:to>
      <xdr:col>0</xdr:col>
      <xdr:colOff>1273786</xdr:colOff>
      <xdr:row>40</xdr:row>
      <xdr:rowOff>1524000</xdr:rowOff>
    </xdr:to>
    <xdr:pic>
      <xdr:nvPicPr>
        <xdr:cNvPr id="1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0" y="52625626"/>
          <a:ext cx="1273786" cy="14954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41</xdr:row>
      <xdr:rowOff>9525</xdr:rowOff>
    </xdr:from>
    <xdr:to>
      <xdr:col>0</xdr:col>
      <xdr:colOff>1255956</xdr:colOff>
      <xdr:row>41</xdr:row>
      <xdr:rowOff>1504950</xdr:rowOff>
    </xdr:to>
    <xdr:pic>
      <xdr:nvPicPr>
        <xdr:cNvPr id="1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54159150"/>
          <a:ext cx="1255956" cy="14954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42</xdr:row>
      <xdr:rowOff>19050</xdr:rowOff>
    </xdr:from>
    <xdr:to>
      <xdr:col>0</xdr:col>
      <xdr:colOff>1284660</xdr:colOff>
      <xdr:row>42</xdr:row>
      <xdr:rowOff>1428750</xdr:rowOff>
    </xdr:to>
    <xdr:pic>
      <xdr:nvPicPr>
        <xdr:cNvPr id="1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55702200"/>
          <a:ext cx="1284660" cy="14097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25</xdr:row>
      <xdr:rowOff>38102</xdr:rowOff>
    </xdr:from>
    <xdr:to>
      <xdr:col>0</xdr:col>
      <xdr:colOff>1281280</xdr:colOff>
      <xdr:row>25</xdr:row>
      <xdr:rowOff>1552575</xdr:rowOff>
    </xdr:to>
    <xdr:pic>
      <xdr:nvPicPr>
        <xdr:cNvPr id="1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0" y="31280102"/>
          <a:ext cx="1281280" cy="151447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22</xdr:row>
      <xdr:rowOff>28576</xdr:rowOff>
    </xdr:from>
    <xdr:to>
      <xdr:col>0</xdr:col>
      <xdr:colOff>1271187</xdr:colOff>
      <xdr:row>22</xdr:row>
      <xdr:rowOff>1647825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" y="27898726"/>
          <a:ext cx="1271186" cy="16192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20</xdr:row>
      <xdr:rowOff>1</xdr:rowOff>
    </xdr:from>
    <xdr:to>
      <xdr:col>0</xdr:col>
      <xdr:colOff>1264289</xdr:colOff>
      <xdr:row>20</xdr:row>
      <xdr:rowOff>1733550</xdr:rowOff>
    </xdr:to>
    <xdr:pic>
      <xdr:nvPicPr>
        <xdr:cNvPr id="1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" y="24574501"/>
          <a:ext cx="1264288" cy="17335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26</xdr:row>
      <xdr:rowOff>9525</xdr:rowOff>
    </xdr:from>
    <xdr:to>
      <xdr:col>0</xdr:col>
      <xdr:colOff>1228725</xdr:colOff>
      <xdr:row>26</xdr:row>
      <xdr:rowOff>1504474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0" y="34585275"/>
          <a:ext cx="1228725" cy="14949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59</xdr:row>
      <xdr:rowOff>47626</xdr:rowOff>
    </xdr:from>
    <xdr:to>
      <xdr:col>0</xdr:col>
      <xdr:colOff>1276350</xdr:colOff>
      <xdr:row>59</xdr:row>
      <xdr:rowOff>1643064</xdr:rowOff>
    </xdr:to>
    <xdr:pic>
      <xdr:nvPicPr>
        <xdr:cNvPr id="1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0" y="86696551"/>
          <a:ext cx="1276350" cy="1595438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www.envylab.ru/catalog/tolstovki/tolstovka_combined_hoodie_gray_1/" TargetMode="External"/><Relationship Id="rId18" Type="http://schemas.openxmlformats.org/officeDocument/2006/relationships/hyperlink" Target="http://www.envylab.ru/" TargetMode="External"/><Relationship Id="rId26" Type="http://schemas.openxmlformats.org/officeDocument/2006/relationships/hyperlink" Target="http://www.envylab.ru/catalog/polo/combined_polo/" TargetMode="External"/><Relationship Id="rId39" Type="http://schemas.openxmlformats.org/officeDocument/2006/relationships/hyperlink" Target="http://www.envylab.ru/catalog/tolstovki/tolstovka_button_basic_hoodie_gray/" TargetMode="External"/><Relationship Id="rId21" Type="http://schemas.openxmlformats.org/officeDocument/2006/relationships/hyperlink" Target="http://www.envylab.ru/catalog/tolstovki/tolstovka_neck_zip_hoodie_black/" TargetMode="External"/><Relationship Id="rId34" Type="http://schemas.openxmlformats.org/officeDocument/2006/relationships/hyperlink" Target="http://www.envylab.ru/catalog/tolstovki/tolstovka_nickel_zipped_hoodie/" TargetMode="External"/><Relationship Id="rId42" Type="http://schemas.openxmlformats.org/officeDocument/2006/relationships/hyperlink" Target="http://www.envylab.ru/catalog/rubashki/rubashka_raw_black_orange/" TargetMode="External"/><Relationship Id="rId47" Type="http://schemas.openxmlformats.org/officeDocument/2006/relationships/hyperlink" Target="http://www.envylab.ru/catalog/polo/polo_sh35/" TargetMode="External"/><Relationship Id="rId50" Type="http://schemas.openxmlformats.org/officeDocument/2006/relationships/hyperlink" Target="http://www.envylab.ru/catalog/polo/polo_raw_violet/" TargetMode="External"/><Relationship Id="rId55" Type="http://schemas.openxmlformats.org/officeDocument/2006/relationships/hyperlink" Target="http://www.envylab.ru/catalog/trikotazh/legkiy_pulover_v_white/" TargetMode="External"/><Relationship Id="rId63" Type="http://schemas.openxmlformats.org/officeDocument/2006/relationships/hyperlink" Target="http://www.envylab.ru/catalog/polo/futbolka_basic_white/" TargetMode="External"/><Relationship Id="rId68" Type="http://schemas.openxmlformats.org/officeDocument/2006/relationships/hyperlink" Target="http://www.envylab.ru/catalog/tolstovki/svitshot_dark_antracit/" TargetMode="External"/><Relationship Id="rId7" Type="http://schemas.openxmlformats.org/officeDocument/2006/relationships/hyperlink" Target="http://www.envylab.ru/catalog/shapki/shapka_chernaya/" TargetMode="External"/><Relationship Id="rId71" Type="http://schemas.openxmlformats.org/officeDocument/2006/relationships/drawing" Target="../drawings/drawing1.xml"/><Relationship Id="rId2" Type="http://schemas.openxmlformats.org/officeDocument/2006/relationships/hyperlink" Target="http://www.envylab.ru/catalog/rubashki/rubashka_strike_black/" TargetMode="External"/><Relationship Id="rId16" Type="http://schemas.openxmlformats.org/officeDocument/2006/relationships/hyperlink" Target="http://www.envylab.ru/catalog/tolstovki/tolstovka_double_neck_hoodie_black_1/" TargetMode="External"/><Relationship Id="rId29" Type="http://schemas.openxmlformats.org/officeDocument/2006/relationships/hyperlink" Target="http://www.envylab.ru/catalog/polo/polo_sh002/" TargetMode="External"/><Relationship Id="rId1" Type="http://schemas.openxmlformats.org/officeDocument/2006/relationships/hyperlink" Target="http://www.envylab.ru/catalog/tolstovki/tolstovka_neck_button_black/" TargetMode="External"/><Relationship Id="rId6" Type="http://schemas.openxmlformats.org/officeDocument/2006/relationships/hyperlink" Target="http://www.envylab.ru/catalog/rubashki/rubashka_raw_white_orange/" TargetMode="External"/><Relationship Id="rId11" Type="http://schemas.openxmlformats.org/officeDocument/2006/relationships/hyperlink" Target="http://www.envylab.ru/catalog/zhenskoe/plate_vein/" TargetMode="External"/><Relationship Id="rId24" Type="http://schemas.openxmlformats.org/officeDocument/2006/relationships/hyperlink" Target="http://www.envylab.ru/catalog/polo/futbolka_contrast_shirt_black/" TargetMode="External"/><Relationship Id="rId32" Type="http://schemas.openxmlformats.org/officeDocument/2006/relationships/hyperlink" Target="http://www.envylab.ru/catalog/tolstovki/tolstovka_combined_hoodie_black/" TargetMode="External"/><Relationship Id="rId37" Type="http://schemas.openxmlformats.org/officeDocument/2006/relationships/hyperlink" Target="http://www.envylab.ru/catalog/tolstovki/tolstovka_basic_hoodie/" TargetMode="External"/><Relationship Id="rId40" Type="http://schemas.openxmlformats.org/officeDocument/2006/relationships/hyperlink" Target="http://www.envylab.ru/catalog/polo/polo_sh33/" TargetMode="External"/><Relationship Id="rId45" Type="http://schemas.openxmlformats.org/officeDocument/2006/relationships/hyperlink" Target="http://www.envylab.ru/catalog/tolstovki/tolstovka_t019/" TargetMode="External"/><Relationship Id="rId53" Type="http://schemas.openxmlformats.org/officeDocument/2006/relationships/hyperlink" Target="http://www.envylab.ru/catalog/trikotazh/legkiy_pulover_r_blue/" TargetMode="External"/><Relationship Id="rId58" Type="http://schemas.openxmlformats.org/officeDocument/2006/relationships/hyperlink" Target="http://www.envylab.ru/catalog/polo/polo_sh001/" TargetMode="External"/><Relationship Id="rId66" Type="http://schemas.openxmlformats.org/officeDocument/2006/relationships/hyperlink" Target="http://www.envylab.ru/catalog/tolstovki/basic_hoodie_white/" TargetMode="External"/><Relationship Id="rId5" Type="http://schemas.openxmlformats.org/officeDocument/2006/relationships/hyperlink" Target="http://www.envylab.ru/catalog/rubashki/rubashka_raw_black/" TargetMode="External"/><Relationship Id="rId15" Type="http://schemas.openxmlformats.org/officeDocument/2006/relationships/hyperlink" Target="http://www.envylab.ru/catalog/tolstovki/tolstovka_double_neck_hoodie/" TargetMode="External"/><Relationship Id="rId23" Type="http://schemas.openxmlformats.org/officeDocument/2006/relationships/hyperlink" Target="http://www.envylab.ru/catalog/polo/contrast_shirt_white/" TargetMode="External"/><Relationship Id="rId28" Type="http://schemas.openxmlformats.org/officeDocument/2006/relationships/hyperlink" Target="mailto:envylab@yandex.ru" TargetMode="External"/><Relationship Id="rId36" Type="http://schemas.openxmlformats.org/officeDocument/2006/relationships/hyperlink" Target="http://www.envylab.ru/catalog/tolstovki/tolstovka_basic_hoodie_black_1/" TargetMode="External"/><Relationship Id="rId49" Type="http://schemas.openxmlformats.org/officeDocument/2006/relationships/hyperlink" Target="http://www.envylab.ru/catalog/polo/polo_raw_black/" TargetMode="External"/><Relationship Id="rId57" Type="http://schemas.openxmlformats.org/officeDocument/2006/relationships/hyperlink" Target="http://www.envylab.ru/catalog/trikotazh/legkiy_pulover_r_pullover_black/" TargetMode="External"/><Relationship Id="rId61" Type="http://schemas.openxmlformats.org/officeDocument/2006/relationships/hyperlink" Target="http://www.envylab.ru/catalog/shapki/sharf_envy_lab/" TargetMode="External"/><Relationship Id="rId10" Type="http://schemas.openxmlformats.org/officeDocument/2006/relationships/hyperlink" Target="http://www.envylab.ru/catalog/tolstovki/mantiya_mantle_black/" TargetMode="External"/><Relationship Id="rId19" Type="http://schemas.openxmlformats.org/officeDocument/2006/relationships/hyperlink" Target="http://www.envylab.ru/catalog/polo/polo_jf_white/" TargetMode="External"/><Relationship Id="rId31" Type="http://schemas.openxmlformats.org/officeDocument/2006/relationships/hyperlink" Target="http://www.envylab.ru/catalog/tolstovki/tolstovka_button_basic_hoodie_black/" TargetMode="External"/><Relationship Id="rId44" Type="http://schemas.openxmlformats.org/officeDocument/2006/relationships/hyperlink" Target="http://www.envylab.ru/catalog/tolstovki/svitshot_t113/" TargetMode="External"/><Relationship Id="rId52" Type="http://schemas.openxmlformats.org/officeDocument/2006/relationships/hyperlink" Target="http://www.envylab.ru/catalog/trikotazh/legkiy_pulover_siniy/" TargetMode="External"/><Relationship Id="rId60" Type="http://schemas.openxmlformats.org/officeDocument/2006/relationships/hyperlink" Target="http://www.envylab.ru/catalog/trikotazh/longsliv_white/" TargetMode="External"/><Relationship Id="rId65" Type="http://schemas.openxmlformats.org/officeDocument/2006/relationships/hyperlink" Target="http://www.envylab.ru/catalog/tolstovki/svitshot_dark_sweat/" TargetMode="External"/><Relationship Id="rId4" Type="http://schemas.openxmlformats.org/officeDocument/2006/relationships/hyperlink" Target="http://www.envylab.ru/catalog/rubashki/rubashka_raw_white/" TargetMode="External"/><Relationship Id="rId9" Type="http://schemas.openxmlformats.org/officeDocument/2006/relationships/hyperlink" Target="http://www.envylab.ru/catalog/shapki/shapka_korichnevaya/" TargetMode="External"/><Relationship Id="rId14" Type="http://schemas.openxmlformats.org/officeDocument/2006/relationships/hyperlink" Target="http://www.envylab.ru/catalog/tolstovki/tolstovka_r_line_hoodie_black/" TargetMode="External"/><Relationship Id="rId22" Type="http://schemas.openxmlformats.org/officeDocument/2006/relationships/hyperlink" Target="http://www.envylab.ru/catalog/tolstovki/tolstovka_neck_zip_hoodie/" TargetMode="External"/><Relationship Id="rId27" Type="http://schemas.openxmlformats.org/officeDocument/2006/relationships/hyperlink" Target="http://www.envylab.ru/catalog/polo/polo_jf_dark_blue_torae/" TargetMode="External"/><Relationship Id="rId30" Type="http://schemas.openxmlformats.org/officeDocument/2006/relationships/hyperlink" Target="http://www.envylab.ru/catalog/tolstovki/line_zip_hoodie/" TargetMode="External"/><Relationship Id="rId35" Type="http://schemas.openxmlformats.org/officeDocument/2006/relationships/hyperlink" Target="http://www.envylab.ru/catalog/tolstovki/tolstovka_r_line_hoodie_gray/" TargetMode="External"/><Relationship Id="rId43" Type="http://schemas.openxmlformats.org/officeDocument/2006/relationships/hyperlink" Target="http://www.envylab.ru/catalog/tolstovki/tolstovka_orange_hoodie/" TargetMode="External"/><Relationship Id="rId48" Type="http://schemas.openxmlformats.org/officeDocument/2006/relationships/hyperlink" Target="http://www.envylab.ru/catalog/polo/polo_raw_white/" TargetMode="External"/><Relationship Id="rId56" Type="http://schemas.openxmlformats.org/officeDocument/2006/relationships/hyperlink" Target="http://www.envylab.ru/catalog/trikotazh/legkiy_pulover_chernyy/" TargetMode="External"/><Relationship Id="rId64" Type="http://schemas.openxmlformats.org/officeDocument/2006/relationships/hyperlink" Target="http://www.envylab.ru/catalog/polo/futbolka_basic_dark_blue/" TargetMode="External"/><Relationship Id="rId69" Type="http://schemas.openxmlformats.org/officeDocument/2006/relationships/hyperlink" Target="http://www.envylab.ru/catalog/palto/palto_raw/" TargetMode="External"/><Relationship Id="rId8" Type="http://schemas.openxmlformats.org/officeDocument/2006/relationships/hyperlink" Target="http://www.envylab.ru/catalog/shapki/shapka_pesochnaya/" TargetMode="External"/><Relationship Id="rId51" Type="http://schemas.openxmlformats.org/officeDocument/2006/relationships/hyperlink" Target="http://www.envylab.ru/catalog/shtany/teplye_dzhoggery/" TargetMode="External"/><Relationship Id="rId3" Type="http://schemas.openxmlformats.org/officeDocument/2006/relationships/hyperlink" Target="http://www.envylab.ru/catalog/rubashki/rubashka_strike_white/" TargetMode="External"/><Relationship Id="rId12" Type="http://schemas.openxmlformats.org/officeDocument/2006/relationships/hyperlink" Target="http://www.envylab.ru/catalog/zhenskoe/tolstovka_hoodie_dress/" TargetMode="External"/><Relationship Id="rId17" Type="http://schemas.openxmlformats.org/officeDocument/2006/relationships/hyperlink" Target="https://vk.com/envylab" TargetMode="External"/><Relationship Id="rId25" Type="http://schemas.openxmlformats.org/officeDocument/2006/relationships/hyperlink" Target="http://www.envylab.ru/catalog/polo/combined_dark_gray_polo/" TargetMode="External"/><Relationship Id="rId33" Type="http://schemas.openxmlformats.org/officeDocument/2006/relationships/hyperlink" Target="http://www.envylab.ru/catalog/tolstovki/tolstovka_combined_dark_gray_hoodie/" TargetMode="External"/><Relationship Id="rId38" Type="http://schemas.openxmlformats.org/officeDocument/2006/relationships/hyperlink" Target="http://www.envylab.ru/catalog/tolstovki/tolstovka_blue_hoodie/" TargetMode="External"/><Relationship Id="rId46" Type="http://schemas.openxmlformats.org/officeDocument/2006/relationships/hyperlink" Target="http://www.envylab.ru/catalog/tolstovki/tolstovka_v_line_hoodie/" TargetMode="External"/><Relationship Id="rId59" Type="http://schemas.openxmlformats.org/officeDocument/2006/relationships/hyperlink" Target="http://www.envylab.ru/catalog/trikotazh/longsliv_black_gray/" TargetMode="External"/><Relationship Id="rId67" Type="http://schemas.openxmlformats.org/officeDocument/2006/relationships/hyperlink" Target="http://www.envylab.ru/catalog/tolstovki/basic_hoodie_red/" TargetMode="External"/><Relationship Id="rId20" Type="http://schemas.openxmlformats.org/officeDocument/2006/relationships/hyperlink" Target="http://www.envylab.ru/catalog/tolstovki/tolstovka_neck_fur_hoodie/" TargetMode="External"/><Relationship Id="rId41" Type="http://schemas.openxmlformats.org/officeDocument/2006/relationships/hyperlink" Target="http://www.envylab.ru/catalog/rubashki/rubashka_strape_black/" TargetMode="External"/><Relationship Id="rId54" Type="http://schemas.openxmlformats.org/officeDocument/2006/relationships/hyperlink" Target="http://www.envylab.ru/catalog/trikotazh/legkiy_pulover_belyy/" TargetMode="External"/><Relationship Id="rId62" Type="http://schemas.openxmlformats.org/officeDocument/2006/relationships/hyperlink" Target="http://www.envylab.ru/catalog/polo/futbolka_basic_black/" TargetMode="External"/><Relationship Id="rId70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90"/>
  <sheetViews>
    <sheetView tabSelected="1" topLeftCell="A34" workbookViewId="0">
      <selection activeCell="H36" sqref="H36"/>
    </sheetView>
  </sheetViews>
  <sheetFormatPr defaultColWidth="8.7109375" defaultRowHeight="15.75" x14ac:dyDescent="0.25"/>
  <cols>
    <col min="1" max="1" width="19.42578125" style="18" customWidth="1"/>
    <col min="2" max="2" width="26.42578125" style="24" customWidth="1"/>
    <col min="3" max="3" width="11.5703125" style="25" customWidth="1"/>
    <col min="4" max="4" width="15.140625" style="18" customWidth="1"/>
    <col min="5" max="5" width="18.42578125" style="18" customWidth="1"/>
    <col min="6" max="7" width="13.140625" style="93" customWidth="1"/>
    <col min="8" max="8" width="13.42578125" style="77" customWidth="1"/>
    <col min="9" max="9" width="13.85546875" style="18" customWidth="1"/>
    <col min="10" max="10" width="15.5703125" style="19" customWidth="1"/>
    <col min="11" max="11" width="15.140625" style="20" customWidth="1"/>
    <col min="12" max="12" width="34.5703125" style="16" customWidth="1"/>
    <col min="13" max="13" width="17.7109375" style="26" customWidth="1"/>
    <col min="14" max="14" width="25.28515625" style="15" customWidth="1"/>
    <col min="15" max="15" width="14.42578125" style="16" customWidth="1"/>
    <col min="16" max="16384" width="8.7109375" style="16"/>
  </cols>
  <sheetData>
    <row r="1" spans="1:18" ht="38.25" customHeight="1" x14ac:dyDescent="0.25">
      <c r="A1" s="1"/>
      <c r="B1" s="3"/>
      <c r="C1" s="3"/>
      <c r="D1" s="1"/>
      <c r="E1" s="27"/>
      <c r="F1" s="86"/>
      <c r="G1" s="86"/>
      <c r="H1" s="18"/>
      <c r="I1" s="2"/>
      <c r="J1" s="3"/>
      <c r="K1" s="4"/>
      <c r="L1" s="5"/>
    </row>
    <row r="2" spans="1:18" ht="23.25" customHeight="1" x14ac:dyDescent="0.25">
      <c r="A2" s="13"/>
      <c r="B2" s="3"/>
      <c r="C2" s="3"/>
      <c r="D2" s="1"/>
      <c r="E2" s="71"/>
      <c r="F2" s="87"/>
      <c r="G2" s="87"/>
      <c r="H2" s="18"/>
      <c r="I2" s="5"/>
      <c r="J2" s="14"/>
      <c r="K2" s="4"/>
      <c r="L2" s="5"/>
    </row>
    <row r="3" spans="1:18" x14ac:dyDescent="0.25">
      <c r="A3" s="73" t="s">
        <v>93</v>
      </c>
      <c r="B3" s="69" t="s">
        <v>0</v>
      </c>
      <c r="C3" s="74"/>
      <c r="D3" s="72"/>
      <c r="E3" s="71" t="s">
        <v>45</v>
      </c>
      <c r="F3" s="88"/>
      <c r="G3" s="88"/>
      <c r="H3" s="80"/>
      <c r="I3" s="5"/>
      <c r="J3" s="6"/>
      <c r="K3" s="4"/>
      <c r="L3" s="5"/>
    </row>
    <row r="4" spans="1:18" x14ac:dyDescent="0.25">
      <c r="A4" s="73" t="s">
        <v>94</v>
      </c>
      <c r="B4" s="70" t="s">
        <v>91</v>
      </c>
      <c r="C4" s="74"/>
      <c r="D4" s="72"/>
      <c r="E4" s="75" t="s">
        <v>64</v>
      </c>
      <c r="F4" s="89"/>
      <c r="G4" s="89"/>
      <c r="H4" s="81"/>
      <c r="I4" s="5"/>
      <c r="J4" s="6"/>
      <c r="K4" s="4"/>
      <c r="L4" s="5"/>
    </row>
    <row r="5" spans="1:18" ht="15" customHeight="1" thickBot="1" x14ac:dyDescent="0.3">
      <c r="A5" s="28"/>
      <c r="C5" s="7"/>
      <c r="D5" s="8"/>
      <c r="E5" s="8"/>
      <c r="F5" s="90"/>
      <c r="G5" s="90"/>
      <c r="H5" s="82"/>
      <c r="I5" s="9"/>
      <c r="J5" s="10"/>
      <c r="K5" s="11"/>
      <c r="L5" s="12"/>
    </row>
    <row r="6" spans="1:18" s="21" customFormat="1" ht="60.75" customHeight="1" thickBot="1" x14ac:dyDescent="0.3">
      <c r="A6" s="30" t="s">
        <v>77</v>
      </c>
      <c r="B6" s="31" t="s">
        <v>24</v>
      </c>
      <c r="C6" s="29" t="s">
        <v>1</v>
      </c>
      <c r="D6" s="29" t="s">
        <v>26</v>
      </c>
      <c r="E6" s="31" t="s">
        <v>2</v>
      </c>
      <c r="F6" s="32" t="s">
        <v>97</v>
      </c>
      <c r="G6" s="32" t="s">
        <v>221</v>
      </c>
      <c r="H6" s="32" t="s">
        <v>3</v>
      </c>
      <c r="I6" s="33" t="s">
        <v>4</v>
      </c>
      <c r="J6" s="33" t="s">
        <v>19</v>
      </c>
      <c r="K6" s="33" t="s">
        <v>68</v>
      </c>
      <c r="L6" s="31" t="s">
        <v>46</v>
      </c>
      <c r="M6" s="31" t="s">
        <v>25</v>
      </c>
    </row>
    <row r="7" spans="1:18" s="21" customFormat="1" ht="60.75" customHeight="1" thickBot="1" x14ac:dyDescent="0.3">
      <c r="A7" s="34"/>
      <c r="B7" s="31" t="s">
        <v>40</v>
      </c>
      <c r="C7" s="35"/>
      <c r="D7" s="29"/>
      <c r="E7" s="31"/>
      <c r="F7" s="32"/>
      <c r="G7" s="32"/>
      <c r="H7" s="78"/>
      <c r="I7" s="31"/>
      <c r="J7" s="31"/>
      <c r="K7" s="36"/>
      <c r="L7" s="31"/>
      <c r="M7" s="37"/>
    </row>
    <row r="8" spans="1:18" ht="126.75" customHeight="1" thickBot="1" x14ac:dyDescent="0.3">
      <c r="A8"/>
      <c r="B8" s="39" t="s">
        <v>103</v>
      </c>
      <c r="C8" s="39" t="s">
        <v>20</v>
      </c>
      <c r="D8" s="39" t="s">
        <v>27</v>
      </c>
      <c r="E8" s="38">
        <v>3600</v>
      </c>
      <c r="F8" s="91">
        <v>1850</v>
      </c>
      <c r="G8" s="94">
        <f>1-F8/E8</f>
        <v>0.48611111111111116</v>
      </c>
      <c r="H8" s="79">
        <v>1749</v>
      </c>
      <c r="I8" s="40">
        <v>1662</v>
      </c>
      <c r="J8" s="40">
        <v>1574</v>
      </c>
      <c r="K8" s="40">
        <v>1495</v>
      </c>
      <c r="L8" s="41" t="s">
        <v>33</v>
      </c>
      <c r="M8" s="59" t="s">
        <v>48</v>
      </c>
      <c r="N8" s="16"/>
      <c r="Q8" s="23"/>
      <c r="R8" s="23"/>
    </row>
    <row r="9" spans="1:18" s="21" customFormat="1" ht="132.75" customHeight="1" thickBot="1" x14ac:dyDescent="0.3">
      <c r="A9" s="38"/>
      <c r="B9" s="39" t="s">
        <v>100</v>
      </c>
      <c r="C9" s="39" t="s">
        <v>20</v>
      </c>
      <c r="D9" s="39" t="s">
        <v>27</v>
      </c>
      <c r="E9" s="38">
        <v>2490</v>
      </c>
      <c r="F9" s="91">
        <v>1445</v>
      </c>
      <c r="G9" s="94">
        <f t="shared" ref="G9:G72" si="0">1-F9/E9</f>
        <v>0.41967871485943775</v>
      </c>
      <c r="H9" s="79">
        <f>E9*0.55</f>
        <v>1369.5</v>
      </c>
      <c r="I9" s="40">
        <f>H9-H9*0.05</f>
        <v>1301.0250000000001</v>
      </c>
      <c r="J9" s="40">
        <f>H9-H9*0.1</f>
        <v>1232.55</v>
      </c>
      <c r="K9" s="40">
        <f>I9-I9*0.1</f>
        <v>1170.9225000000001</v>
      </c>
      <c r="L9" s="41" t="s">
        <v>61</v>
      </c>
      <c r="M9" s="59" t="s">
        <v>6</v>
      </c>
      <c r="Q9" s="22"/>
      <c r="R9" s="22"/>
    </row>
    <row r="10" spans="1:18" ht="127.5" customHeight="1" thickBot="1" x14ac:dyDescent="0.3">
      <c r="A10" s="34"/>
      <c r="B10" s="57" t="s">
        <v>102</v>
      </c>
      <c r="C10" s="39" t="s">
        <v>20</v>
      </c>
      <c r="D10" s="39" t="s">
        <v>27</v>
      </c>
      <c r="E10" s="38">
        <v>2490</v>
      </c>
      <c r="F10" s="91">
        <v>1445</v>
      </c>
      <c r="G10" s="94">
        <f t="shared" si="0"/>
        <v>0.41967871485943775</v>
      </c>
      <c r="H10" s="79">
        <f t="shared" ref="H10:H11" si="1">E10*0.55</f>
        <v>1369.5</v>
      </c>
      <c r="I10" s="40">
        <f t="shared" ref="I10:I11" si="2">H10-H10*0.05</f>
        <v>1301.0250000000001</v>
      </c>
      <c r="J10" s="40">
        <f t="shared" ref="J10:J11" si="3">H10-H10*0.1</f>
        <v>1232.55</v>
      </c>
      <c r="K10" s="40">
        <f t="shared" ref="K10:K11" si="4">I10-I10*0.1</f>
        <v>1170.9225000000001</v>
      </c>
      <c r="L10" s="41" t="s">
        <v>60</v>
      </c>
      <c r="M10" s="59" t="s">
        <v>7</v>
      </c>
      <c r="N10" s="16"/>
      <c r="Q10" s="23"/>
      <c r="R10" s="23"/>
    </row>
    <row r="11" spans="1:18" ht="152.25" customHeight="1" thickBot="1" x14ac:dyDescent="0.3">
      <c r="A11" s="38"/>
      <c r="B11" s="39" t="s">
        <v>155</v>
      </c>
      <c r="C11" s="39" t="s">
        <v>143</v>
      </c>
      <c r="D11" s="39" t="s">
        <v>27</v>
      </c>
      <c r="E11" s="38">
        <v>2490</v>
      </c>
      <c r="F11" s="91">
        <v>1445</v>
      </c>
      <c r="G11" s="94">
        <f t="shared" si="0"/>
        <v>0.41967871485943775</v>
      </c>
      <c r="H11" s="79">
        <f t="shared" si="1"/>
        <v>1369.5</v>
      </c>
      <c r="I11" s="40">
        <f t="shared" si="2"/>
        <v>1301.0250000000001</v>
      </c>
      <c r="J11" s="40">
        <f t="shared" si="3"/>
        <v>1232.55</v>
      </c>
      <c r="K11" s="40">
        <f t="shared" si="4"/>
        <v>1170.9225000000001</v>
      </c>
      <c r="L11" s="41" t="s">
        <v>36</v>
      </c>
      <c r="M11" s="59" t="s">
        <v>18</v>
      </c>
      <c r="N11" s="16"/>
      <c r="Q11" s="23"/>
      <c r="R11" s="23"/>
    </row>
    <row r="12" spans="1:18" s="21" customFormat="1" ht="136.5" customHeight="1" thickBot="1" x14ac:dyDescent="0.3">
      <c r="A12" s="58"/>
      <c r="B12" s="39" t="s">
        <v>101</v>
      </c>
      <c r="C12" s="39" t="s">
        <v>23</v>
      </c>
      <c r="D12" s="39" t="s">
        <v>27</v>
      </c>
      <c r="E12" s="38">
        <v>3300</v>
      </c>
      <c r="F12" s="91">
        <v>1850</v>
      </c>
      <c r="G12" s="94">
        <f t="shared" si="0"/>
        <v>0.43939393939393945</v>
      </c>
      <c r="H12" s="79">
        <f>E12*0.53</f>
        <v>1749</v>
      </c>
      <c r="I12" s="40">
        <f>H12-H12*0.05</f>
        <v>1661.55</v>
      </c>
      <c r="J12" s="40">
        <f>H12-H12*0.1</f>
        <v>1574.1</v>
      </c>
      <c r="K12" s="40">
        <f>I12-I12*0.1</f>
        <v>1495.395</v>
      </c>
      <c r="L12" s="41" t="s">
        <v>59</v>
      </c>
      <c r="M12" s="59" t="s">
        <v>47</v>
      </c>
      <c r="Q12" s="22"/>
      <c r="R12" s="22"/>
    </row>
    <row r="13" spans="1:18" ht="135" customHeight="1" thickBot="1" x14ac:dyDescent="0.3">
      <c r="A13" s="34"/>
      <c r="B13" s="39" t="s">
        <v>112</v>
      </c>
      <c r="C13" s="39" t="s">
        <v>23</v>
      </c>
      <c r="D13" s="39" t="s">
        <v>27</v>
      </c>
      <c r="E13" s="43">
        <v>3300</v>
      </c>
      <c r="F13" s="91">
        <v>1850</v>
      </c>
      <c r="G13" s="94">
        <f t="shared" si="0"/>
        <v>0.43939393939393945</v>
      </c>
      <c r="H13" s="79">
        <f>E13*0.53</f>
        <v>1749</v>
      </c>
      <c r="I13" s="40">
        <f t="shared" ref="I13" si="5">H13-H13*0.05</f>
        <v>1661.55</v>
      </c>
      <c r="J13" s="40">
        <f t="shared" ref="J13" si="6">H13-H13*0.1</f>
        <v>1574.1</v>
      </c>
      <c r="K13" s="40">
        <f t="shared" ref="K13" si="7">I13-I13*0.1</f>
        <v>1495.395</v>
      </c>
      <c r="L13" s="41" t="s">
        <v>59</v>
      </c>
      <c r="M13" s="46" t="s">
        <v>49</v>
      </c>
      <c r="N13" s="16"/>
    </row>
    <row r="14" spans="1:18" ht="132" customHeight="1" thickBot="1" x14ac:dyDescent="0.3">
      <c r="A14" s="38"/>
      <c r="B14" s="39" t="s">
        <v>104</v>
      </c>
      <c r="C14" s="39" t="s">
        <v>23</v>
      </c>
      <c r="D14" s="39" t="s">
        <v>27</v>
      </c>
      <c r="E14" s="43">
        <v>2700</v>
      </c>
      <c r="F14" s="91">
        <v>1550</v>
      </c>
      <c r="G14" s="94">
        <f t="shared" si="0"/>
        <v>0.42592592592592593</v>
      </c>
      <c r="H14" s="79">
        <f>E14*0.55</f>
        <v>1485.0000000000002</v>
      </c>
      <c r="I14" s="40">
        <f t="shared" ref="I14:I31" si="8">H14-H14*0.05</f>
        <v>1410.7500000000002</v>
      </c>
      <c r="J14" s="40">
        <f t="shared" ref="J14:J31" si="9">H14-H14*0.1</f>
        <v>1336.5000000000002</v>
      </c>
      <c r="K14" s="40">
        <f t="shared" ref="K14:K67" si="10">I14-I14*0.1</f>
        <v>1269.6750000000002</v>
      </c>
      <c r="L14" s="41" t="s">
        <v>63</v>
      </c>
      <c r="M14" s="59" t="s">
        <v>11</v>
      </c>
      <c r="N14" s="16"/>
      <c r="Q14" s="23"/>
      <c r="R14" s="23"/>
    </row>
    <row r="15" spans="1:18" ht="123" customHeight="1" thickBot="1" x14ac:dyDescent="0.3">
      <c r="A15"/>
      <c r="B15" s="39" t="s">
        <v>105</v>
      </c>
      <c r="C15" s="39" t="s">
        <v>23</v>
      </c>
      <c r="D15" s="39" t="s">
        <v>27</v>
      </c>
      <c r="E15" s="43">
        <v>2700</v>
      </c>
      <c r="F15" s="91">
        <v>1550</v>
      </c>
      <c r="G15" s="94">
        <f t="shared" si="0"/>
        <v>0.42592592592592593</v>
      </c>
      <c r="H15" s="79">
        <f t="shared" ref="H15:H56" si="11">E15*0.55</f>
        <v>1485.0000000000002</v>
      </c>
      <c r="I15" s="40">
        <f t="shared" si="8"/>
        <v>1410.7500000000002</v>
      </c>
      <c r="J15" s="40">
        <f t="shared" si="9"/>
        <v>1336.5000000000002</v>
      </c>
      <c r="K15" s="40">
        <f t="shared" si="10"/>
        <v>1269.6750000000002</v>
      </c>
      <c r="L15" s="41" t="s">
        <v>35</v>
      </c>
      <c r="M15" s="59" t="s">
        <v>15</v>
      </c>
      <c r="N15" s="16"/>
      <c r="Q15" s="23"/>
      <c r="R15" s="23"/>
    </row>
    <row r="16" spans="1:18" ht="126.75" customHeight="1" thickBot="1" x14ac:dyDescent="0.3">
      <c r="A16" s="34"/>
      <c r="B16" s="39" t="s">
        <v>106</v>
      </c>
      <c r="C16" s="39" t="s">
        <v>154</v>
      </c>
      <c r="D16" s="39" t="s">
        <v>27</v>
      </c>
      <c r="E16" s="43">
        <v>2490</v>
      </c>
      <c r="F16" s="91">
        <v>1445</v>
      </c>
      <c r="G16" s="94">
        <f t="shared" si="0"/>
        <v>0.41967871485943775</v>
      </c>
      <c r="H16" s="79">
        <f t="shared" si="11"/>
        <v>1369.5</v>
      </c>
      <c r="I16" s="40">
        <f t="shared" si="8"/>
        <v>1301.0250000000001</v>
      </c>
      <c r="J16" s="40">
        <f t="shared" si="9"/>
        <v>1232.55</v>
      </c>
      <c r="K16" s="40">
        <f t="shared" si="10"/>
        <v>1170.9225000000001</v>
      </c>
      <c r="L16" s="41" t="s">
        <v>62</v>
      </c>
      <c r="M16" s="59" t="s">
        <v>10</v>
      </c>
      <c r="N16" s="16"/>
    </row>
    <row r="17" spans="1:18" ht="124.5" customHeight="1" thickBot="1" x14ac:dyDescent="0.3">
      <c r="A17"/>
      <c r="B17" s="39" t="s">
        <v>108</v>
      </c>
      <c r="C17" s="39" t="s">
        <v>20</v>
      </c>
      <c r="D17" s="39" t="s">
        <v>29</v>
      </c>
      <c r="E17" s="43">
        <v>1800</v>
      </c>
      <c r="F17" s="91">
        <v>990</v>
      </c>
      <c r="G17" s="94">
        <f t="shared" si="0"/>
        <v>0.44999999999999996</v>
      </c>
      <c r="H17" s="79">
        <f t="shared" si="11"/>
        <v>990.00000000000011</v>
      </c>
      <c r="I17" s="40">
        <f t="shared" si="8"/>
        <v>940.50000000000011</v>
      </c>
      <c r="J17" s="40">
        <f t="shared" si="9"/>
        <v>891.00000000000011</v>
      </c>
      <c r="K17" s="40">
        <f t="shared" si="10"/>
        <v>846.45</v>
      </c>
      <c r="L17" s="41" t="s">
        <v>32</v>
      </c>
      <c r="M17" s="59" t="s">
        <v>8</v>
      </c>
      <c r="N17" s="16"/>
    </row>
    <row r="18" spans="1:18" ht="121.5" customHeight="1" thickBot="1" x14ac:dyDescent="0.3">
      <c r="A18" s="34"/>
      <c r="B18" s="39" t="s">
        <v>109</v>
      </c>
      <c r="C18" s="39" t="s">
        <v>20</v>
      </c>
      <c r="D18" s="39" t="s">
        <v>29</v>
      </c>
      <c r="E18" s="43">
        <v>1800</v>
      </c>
      <c r="F18" s="91">
        <v>990</v>
      </c>
      <c r="G18" s="94">
        <f t="shared" si="0"/>
        <v>0.44999999999999996</v>
      </c>
      <c r="H18" s="79">
        <f t="shared" si="11"/>
        <v>990.00000000000011</v>
      </c>
      <c r="I18" s="40">
        <f t="shared" si="8"/>
        <v>940.50000000000011</v>
      </c>
      <c r="J18" s="40">
        <f t="shared" si="9"/>
        <v>891.00000000000011</v>
      </c>
      <c r="K18" s="40">
        <f t="shared" si="10"/>
        <v>846.45</v>
      </c>
      <c r="L18" s="41" t="s">
        <v>34</v>
      </c>
      <c r="M18" s="59" t="s">
        <v>9</v>
      </c>
      <c r="N18" s="16"/>
    </row>
    <row r="19" spans="1:18" ht="128.25" customHeight="1" thickBot="1" x14ac:dyDescent="0.3">
      <c r="A19" s="34"/>
      <c r="B19" s="39" t="s">
        <v>107</v>
      </c>
      <c r="C19" s="39" t="s">
        <v>20</v>
      </c>
      <c r="D19" s="39" t="s">
        <v>29</v>
      </c>
      <c r="E19" s="43">
        <v>1770</v>
      </c>
      <c r="F19" s="91">
        <v>990</v>
      </c>
      <c r="G19" s="94">
        <f t="shared" si="0"/>
        <v>0.44067796610169496</v>
      </c>
      <c r="H19" s="79">
        <f t="shared" ref="H19:H22" si="12">E19*0.55</f>
        <v>973.50000000000011</v>
      </c>
      <c r="I19" s="40">
        <f t="shared" ref="I19:I22" si="13">H19-H19*0.05</f>
        <v>924.82500000000005</v>
      </c>
      <c r="J19" s="40">
        <f t="shared" ref="J19:J22" si="14">H19-H19*0.1</f>
        <v>876.15000000000009</v>
      </c>
      <c r="K19" s="40">
        <f t="shared" ref="K19:K22" si="15">I19-I19*0.1</f>
        <v>832.34249999999997</v>
      </c>
      <c r="L19" s="41" t="s">
        <v>95</v>
      </c>
      <c r="M19" s="59" t="s">
        <v>16</v>
      </c>
      <c r="N19" s="16"/>
    </row>
    <row r="20" spans="1:18" ht="138.75" customHeight="1" thickBot="1" x14ac:dyDescent="0.3">
      <c r="A20"/>
      <c r="B20" s="39" t="s">
        <v>113</v>
      </c>
      <c r="C20" s="39" t="s">
        <v>144</v>
      </c>
      <c r="D20" s="39" t="s">
        <v>29</v>
      </c>
      <c r="E20" s="43">
        <v>1770</v>
      </c>
      <c r="F20" s="91">
        <v>990</v>
      </c>
      <c r="G20" s="94">
        <f t="shared" si="0"/>
        <v>0.44067796610169496</v>
      </c>
      <c r="H20" s="79">
        <f t="shared" si="12"/>
        <v>973.50000000000011</v>
      </c>
      <c r="I20" s="40">
        <f t="shared" si="13"/>
        <v>924.82500000000005</v>
      </c>
      <c r="J20" s="40">
        <f t="shared" si="14"/>
        <v>876.15000000000009</v>
      </c>
      <c r="K20" s="40">
        <f t="shared" si="15"/>
        <v>832.34249999999997</v>
      </c>
      <c r="L20" s="41" t="s">
        <v>37</v>
      </c>
      <c r="M20" s="46" t="s">
        <v>50</v>
      </c>
      <c r="N20" s="16"/>
    </row>
    <row r="21" spans="1:18" ht="138.75" customHeight="1" thickBot="1" x14ac:dyDescent="0.3">
      <c r="A21" s="85"/>
      <c r="B21" s="39" t="s">
        <v>206</v>
      </c>
      <c r="C21" s="39" t="s">
        <v>144</v>
      </c>
      <c r="D21" s="39" t="s">
        <v>29</v>
      </c>
      <c r="E21" s="43">
        <v>1770</v>
      </c>
      <c r="F21" s="91">
        <v>990</v>
      </c>
      <c r="G21" s="94">
        <f t="shared" si="0"/>
        <v>0.44067796610169496</v>
      </c>
      <c r="H21" s="79">
        <f t="shared" ref="H21" si="16">E21*0.55</f>
        <v>973.50000000000011</v>
      </c>
      <c r="I21" s="40">
        <f t="shared" ref="I21" si="17">H21-H21*0.05</f>
        <v>924.82500000000005</v>
      </c>
      <c r="J21" s="40">
        <f t="shared" ref="J21" si="18">H21-H21*0.1</f>
        <v>876.15000000000009</v>
      </c>
      <c r="K21" s="40">
        <f t="shared" ref="K21" si="19">I21-I21*0.1</f>
        <v>832.34249999999997</v>
      </c>
      <c r="L21" s="41" t="s">
        <v>37</v>
      </c>
      <c r="M21" s="59" t="s">
        <v>207</v>
      </c>
      <c r="N21" s="16"/>
    </row>
    <row r="22" spans="1:18" ht="132" customHeight="1" thickBot="1" x14ac:dyDescent="0.3">
      <c r="A22" s="34"/>
      <c r="B22" s="39" t="s">
        <v>111</v>
      </c>
      <c r="C22" s="39" t="s">
        <v>144</v>
      </c>
      <c r="D22" s="39" t="s">
        <v>29</v>
      </c>
      <c r="E22" s="43">
        <v>1770</v>
      </c>
      <c r="F22" s="91">
        <v>990</v>
      </c>
      <c r="G22" s="94">
        <f t="shared" si="0"/>
        <v>0.44067796610169496</v>
      </c>
      <c r="H22" s="79">
        <f t="shared" si="12"/>
        <v>973.50000000000011</v>
      </c>
      <c r="I22" s="40">
        <f t="shared" si="13"/>
        <v>924.82500000000005</v>
      </c>
      <c r="J22" s="40">
        <f t="shared" si="14"/>
        <v>876.15000000000009</v>
      </c>
      <c r="K22" s="40">
        <f t="shared" si="15"/>
        <v>832.34249999999997</v>
      </c>
      <c r="L22" s="41" t="s">
        <v>37</v>
      </c>
      <c r="M22" s="59" t="s">
        <v>17</v>
      </c>
      <c r="N22" s="16"/>
    </row>
    <row r="23" spans="1:18" ht="132" customHeight="1" thickBot="1" x14ac:dyDescent="0.3">
      <c r="A23" s="34"/>
      <c r="B23" s="60" t="s">
        <v>208</v>
      </c>
      <c r="C23" s="39" t="s">
        <v>144</v>
      </c>
      <c r="D23" s="39" t="s">
        <v>29</v>
      </c>
      <c r="E23" s="43">
        <v>1770</v>
      </c>
      <c r="F23" s="91">
        <v>990</v>
      </c>
      <c r="G23" s="94">
        <f t="shared" si="0"/>
        <v>0.44067796610169496</v>
      </c>
      <c r="H23" s="79">
        <f t="shared" ref="H23" si="20">E23*0.55</f>
        <v>973.50000000000011</v>
      </c>
      <c r="I23" s="40">
        <f t="shared" ref="I23" si="21">H23-H23*0.05</f>
        <v>924.82500000000005</v>
      </c>
      <c r="J23" s="40">
        <f t="shared" ref="J23" si="22">H23-H23*0.1</f>
        <v>876.15000000000009</v>
      </c>
      <c r="K23" s="40">
        <f t="shared" ref="K23" si="23">I23-I23*0.1</f>
        <v>832.34249999999997</v>
      </c>
      <c r="L23" s="41" t="s">
        <v>37</v>
      </c>
      <c r="M23" s="59" t="s">
        <v>209</v>
      </c>
      <c r="N23" s="16"/>
    </row>
    <row r="24" spans="1:18" ht="132" customHeight="1" thickBot="1" x14ac:dyDescent="0.3">
      <c r="A24" s="34"/>
      <c r="B24" s="60" t="s">
        <v>167</v>
      </c>
      <c r="C24" s="39" t="s">
        <v>168</v>
      </c>
      <c r="D24" s="39" t="s">
        <v>29</v>
      </c>
      <c r="E24" s="43">
        <v>1770</v>
      </c>
      <c r="F24" s="91">
        <v>990</v>
      </c>
      <c r="G24" s="94">
        <f t="shared" si="0"/>
        <v>0.44067796610169496</v>
      </c>
      <c r="H24" s="79">
        <f t="shared" ref="H24" si="24">E24*0.55</f>
        <v>973.50000000000011</v>
      </c>
      <c r="I24" s="40">
        <f>H24-H24*0.05</f>
        <v>924.82500000000005</v>
      </c>
      <c r="J24" s="40">
        <f t="shared" ref="J24" si="25">H24-H24*0.1</f>
        <v>876.15000000000009</v>
      </c>
      <c r="K24" s="40">
        <f t="shared" ref="K24" si="26">I24-I24*0.1</f>
        <v>832.34249999999997</v>
      </c>
      <c r="L24" s="41" t="s">
        <v>37</v>
      </c>
      <c r="M24" s="59" t="s">
        <v>172</v>
      </c>
      <c r="N24" s="16"/>
    </row>
    <row r="25" spans="1:18" ht="129.75" customHeight="1" thickBot="1" x14ac:dyDescent="0.3">
      <c r="A25" s="55"/>
      <c r="B25" s="61" t="s">
        <v>164</v>
      </c>
      <c r="C25" s="62" t="s">
        <v>156</v>
      </c>
      <c r="D25" s="61" t="s">
        <v>29</v>
      </c>
      <c r="E25" s="61">
        <v>1190</v>
      </c>
      <c r="F25" s="91">
        <f>E25*0.575</f>
        <v>684.25</v>
      </c>
      <c r="G25" s="94">
        <f t="shared" si="0"/>
        <v>0.42500000000000004</v>
      </c>
      <c r="H25" s="79">
        <f t="shared" si="11"/>
        <v>654.5</v>
      </c>
      <c r="I25" s="50">
        <f t="shared" si="8"/>
        <v>621.77499999999998</v>
      </c>
      <c r="J25" s="50">
        <f t="shared" si="9"/>
        <v>589.04999999999995</v>
      </c>
      <c r="K25" s="40">
        <f t="shared" si="10"/>
        <v>559.59749999999997</v>
      </c>
      <c r="L25" s="68" t="s">
        <v>44</v>
      </c>
      <c r="M25" s="59" t="s">
        <v>173</v>
      </c>
    </row>
    <row r="26" spans="1:18" ht="123" customHeight="1" thickBot="1" x14ac:dyDescent="0.3">
      <c r="A26" s="55"/>
      <c r="B26" s="61" t="s">
        <v>204</v>
      </c>
      <c r="C26" s="39" t="s">
        <v>23</v>
      </c>
      <c r="D26" s="61" t="s">
        <v>29</v>
      </c>
      <c r="E26" s="61">
        <v>1490</v>
      </c>
      <c r="F26" s="91">
        <v>890</v>
      </c>
      <c r="G26" s="94">
        <f t="shared" si="0"/>
        <v>0.40268456375838924</v>
      </c>
      <c r="H26" s="79">
        <f t="shared" si="11"/>
        <v>819.50000000000011</v>
      </c>
      <c r="I26" s="50">
        <f t="shared" si="8"/>
        <v>778.52500000000009</v>
      </c>
      <c r="J26" s="50">
        <f t="shared" si="9"/>
        <v>737.55000000000007</v>
      </c>
      <c r="K26" s="40">
        <f t="shared" si="10"/>
        <v>700.67250000000013</v>
      </c>
      <c r="L26" s="68" t="s">
        <v>44</v>
      </c>
      <c r="M26" s="59" t="s">
        <v>205</v>
      </c>
    </row>
    <row r="27" spans="1:18" ht="123" customHeight="1" thickBot="1" x14ac:dyDescent="0.3">
      <c r="A27" s="55"/>
      <c r="B27" s="61" t="s">
        <v>210</v>
      </c>
      <c r="C27" s="39" t="s">
        <v>23</v>
      </c>
      <c r="D27" s="61" t="s">
        <v>29</v>
      </c>
      <c r="E27" s="61">
        <v>1490</v>
      </c>
      <c r="F27" s="91">
        <v>890</v>
      </c>
      <c r="G27" s="94">
        <f t="shared" si="0"/>
        <v>0.40268456375838924</v>
      </c>
      <c r="H27" s="79">
        <f>E27*0.55</f>
        <v>819.50000000000011</v>
      </c>
      <c r="I27" s="50">
        <f t="shared" ref="I27" si="27">H27-H27*0.05</f>
        <v>778.52500000000009</v>
      </c>
      <c r="J27" s="50">
        <f t="shared" ref="J27" si="28">H27-H27*0.1</f>
        <v>737.55000000000007</v>
      </c>
      <c r="K27" s="40">
        <f t="shared" ref="K27" si="29">I27-I27*0.1</f>
        <v>700.67250000000013</v>
      </c>
      <c r="L27" s="68" t="s">
        <v>44</v>
      </c>
      <c r="M27" s="59" t="s">
        <v>211</v>
      </c>
    </row>
    <row r="28" spans="1:18" s="21" customFormat="1" ht="132" customHeight="1" thickBot="1" x14ac:dyDescent="0.3">
      <c r="A28" s="34"/>
      <c r="B28" s="39" t="s">
        <v>110</v>
      </c>
      <c r="C28" s="39" t="s">
        <v>23</v>
      </c>
      <c r="D28" s="39" t="s">
        <v>27</v>
      </c>
      <c r="E28" s="38">
        <v>2700</v>
      </c>
      <c r="F28" s="91">
        <v>1550</v>
      </c>
      <c r="G28" s="94">
        <f t="shared" si="0"/>
        <v>0.42592592592592593</v>
      </c>
      <c r="H28" s="79">
        <f t="shared" si="11"/>
        <v>1485.0000000000002</v>
      </c>
      <c r="I28" s="40">
        <f t="shared" si="8"/>
        <v>1410.7500000000002</v>
      </c>
      <c r="J28" s="40">
        <f t="shared" si="9"/>
        <v>1336.5000000000002</v>
      </c>
      <c r="K28" s="40">
        <f t="shared" si="10"/>
        <v>1269.6750000000002</v>
      </c>
      <c r="L28" s="45" t="s">
        <v>31</v>
      </c>
      <c r="M28" s="59" t="s">
        <v>30</v>
      </c>
      <c r="Q28" s="22"/>
      <c r="R28" s="22"/>
    </row>
    <row r="29" spans="1:18" ht="132" customHeight="1" thickBot="1" x14ac:dyDescent="0.3">
      <c r="A29" s="55"/>
      <c r="B29" s="61" t="s">
        <v>129</v>
      </c>
      <c r="C29" s="61" t="s">
        <v>134</v>
      </c>
      <c r="D29" s="61" t="s">
        <v>69</v>
      </c>
      <c r="E29" s="61">
        <v>2690</v>
      </c>
      <c r="F29" s="91">
        <f t="shared" ref="F29" si="30">E29*0.575</f>
        <v>1546.7499999999998</v>
      </c>
      <c r="G29" s="94">
        <f t="shared" si="0"/>
        <v>0.42500000000000004</v>
      </c>
      <c r="H29" s="79">
        <f>E29*0.55</f>
        <v>1479.5000000000002</v>
      </c>
      <c r="I29" s="50">
        <f t="shared" si="8"/>
        <v>1405.5250000000003</v>
      </c>
      <c r="J29" s="50">
        <f t="shared" si="9"/>
        <v>1331.5500000000002</v>
      </c>
      <c r="K29" s="40">
        <f t="shared" si="10"/>
        <v>1264.9725000000003</v>
      </c>
      <c r="L29" s="68" t="s">
        <v>44</v>
      </c>
      <c r="M29" s="59" t="s">
        <v>174</v>
      </c>
      <c r="N29" s="16"/>
    </row>
    <row r="30" spans="1:18" ht="126" customHeight="1" thickBot="1" x14ac:dyDescent="0.3">
      <c r="A30" s="34"/>
      <c r="B30" s="39" t="s">
        <v>147</v>
      </c>
      <c r="C30" s="39" t="s">
        <v>23</v>
      </c>
      <c r="D30" s="39" t="s">
        <v>27</v>
      </c>
      <c r="E30" s="43">
        <v>2490</v>
      </c>
      <c r="F30" s="91">
        <v>1445</v>
      </c>
      <c r="G30" s="94">
        <f t="shared" si="0"/>
        <v>0.41967871485943775</v>
      </c>
      <c r="H30" s="79">
        <f t="shared" si="11"/>
        <v>1369.5</v>
      </c>
      <c r="I30" s="40">
        <f t="shared" si="8"/>
        <v>1301.0250000000001</v>
      </c>
      <c r="J30" s="40">
        <f t="shared" si="9"/>
        <v>1232.55</v>
      </c>
      <c r="K30" s="40">
        <f t="shared" si="10"/>
        <v>1170.9225000000001</v>
      </c>
      <c r="L30" s="68" t="s">
        <v>44</v>
      </c>
      <c r="M30" s="76" t="s">
        <v>152</v>
      </c>
      <c r="N30" s="16"/>
    </row>
    <row r="31" spans="1:18" ht="126" customHeight="1" thickBot="1" x14ac:dyDescent="0.3">
      <c r="A31" s="34"/>
      <c r="B31" s="39" t="s">
        <v>148</v>
      </c>
      <c r="C31" s="39" t="s">
        <v>149</v>
      </c>
      <c r="D31" s="39" t="s">
        <v>27</v>
      </c>
      <c r="E31" s="43">
        <v>2490</v>
      </c>
      <c r="F31" s="91">
        <v>1445</v>
      </c>
      <c r="G31" s="94">
        <f t="shared" si="0"/>
        <v>0.41967871485943775</v>
      </c>
      <c r="H31" s="79">
        <f t="shared" si="11"/>
        <v>1369.5</v>
      </c>
      <c r="I31" s="40">
        <f t="shared" si="8"/>
        <v>1301.0250000000001</v>
      </c>
      <c r="J31" s="40">
        <f t="shared" si="9"/>
        <v>1232.55</v>
      </c>
      <c r="K31" s="40">
        <f t="shared" si="10"/>
        <v>1170.9225000000001</v>
      </c>
      <c r="L31" s="68" t="s">
        <v>44</v>
      </c>
      <c r="M31" s="76" t="s">
        <v>153</v>
      </c>
      <c r="N31" s="16"/>
    </row>
    <row r="32" spans="1:18" ht="126" customHeight="1" thickBot="1" x14ac:dyDescent="0.3">
      <c r="A32" s="34"/>
      <c r="B32" s="39" t="s">
        <v>150</v>
      </c>
      <c r="C32" s="39" t="s">
        <v>149</v>
      </c>
      <c r="D32" s="39" t="s">
        <v>27</v>
      </c>
      <c r="E32" s="43">
        <v>2490</v>
      </c>
      <c r="F32" s="91">
        <v>1445</v>
      </c>
      <c r="G32" s="94">
        <f t="shared" si="0"/>
        <v>0.41967871485943775</v>
      </c>
      <c r="H32" s="79">
        <f t="shared" ref="H32" si="31">E32*0.55</f>
        <v>1369.5</v>
      </c>
      <c r="I32" s="40">
        <f t="shared" ref="I32" si="32">H32-H32*0.05</f>
        <v>1301.0250000000001</v>
      </c>
      <c r="J32" s="40">
        <f t="shared" ref="J32" si="33">H32-H32*0.1</f>
        <v>1232.55</v>
      </c>
      <c r="K32" s="40">
        <f t="shared" ref="K32" si="34">I32-I32*0.1</f>
        <v>1170.9225000000001</v>
      </c>
      <c r="L32" s="68" t="s">
        <v>44</v>
      </c>
      <c r="M32" s="76" t="s">
        <v>151</v>
      </c>
      <c r="N32" s="16"/>
    </row>
    <row r="33" spans="1:14" ht="126" customHeight="1" thickBot="1" x14ac:dyDescent="0.3">
      <c r="A33"/>
      <c r="B33" s="39" t="s">
        <v>158</v>
      </c>
      <c r="C33" s="39" t="s">
        <v>149</v>
      </c>
      <c r="D33" s="39" t="s">
        <v>27</v>
      </c>
      <c r="E33" s="43">
        <v>2290</v>
      </c>
      <c r="F33" s="91">
        <v>1317</v>
      </c>
      <c r="G33" s="94">
        <f t="shared" si="0"/>
        <v>0.42489082969432312</v>
      </c>
      <c r="H33" s="79">
        <f t="shared" ref="H33" si="35">E33*0.55</f>
        <v>1259.5</v>
      </c>
      <c r="I33" s="40">
        <f t="shared" ref="I33" si="36">H33-H33*0.05</f>
        <v>1196.5250000000001</v>
      </c>
      <c r="J33" s="40">
        <f t="shared" ref="J33" si="37">H33-H33*0.1</f>
        <v>1133.55</v>
      </c>
      <c r="K33" s="40">
        <f t="shared" ref="K33" si="38">I33-I33*0.1</f>
        <v>1076.8725000000002</v>
      </c>
      <c r="L33" s="68" t="s">
        <v>44</v>
      </c>
      <c r="M33" s="59" t="s">
        <v>175</v>
      </c>
      <c r="N33" s="16"/>
    </row>
    <row r="34" spans="1:14" ht="60.95" customHeight="1" thickBot="1" x14ac:dyDescent="0.3">
      <c r="A34" s="48"/>
      <c r="B34" s="49" t="s">
        <v>39</v>
      </c>
      <c r="C34" s="39"/>
      <c r="D34" s="39"/>
      <c r="E34" s="43"/>
      <c r="F34" s="91"/>
      <c r="G34" s="94" t="e">
        <f t="shared" si="0"/>
        <v>#DIV/0!</v>
      </c>
      <c r="H34" s="79"/>
      <c r="I34" s="40"/>
      <c r="J34" s="40"/>
      <c r="K34" s="40"/>
      <c r="L34" s="47"/>
      <c r="M34" s="44"/>
      <c r="N34" s="16"/>
    </row>
    <row r="35" spans="1:14" ht="126" customHeight="1" thickBot="1" x14ac:dyDescent="0.3">
      <c r="A35"/>
      <c r="B35" s="39" t="s">
        <v>114</v>
      </c>
      <c r="C35" s="39" t="s">
        <v>20</v>
      </c>
      <c r="D35" s="39" t="s">
        <v>29</v>
      </c>
      <c r="E35" s="43">
        <v>990</v>
      </c>
      <c r="F35" s="91">
        <v>590</v>
      </c>
      <c r="G35" s="94">
        <f t="shared" si="0"/>
        <v>0.40404040404040409</v>
      </c>
      <c r="H35" s="79">
        <f t="shared" si="11"/>
        <v>544.5</v>
      </c>
      <c r="I35" s="50">
        <f>H35-H35*0.05</f>
        <v>517.27499999999998</v>
      </c>
      <c r="J35" s="50">
        <f t="shared" ref="J35:J44" si="39">H35-H35*0.1</f>
        <v>490.05</v>
      </c>
      <c r="K35" s="40">
        <f t="shared" si="10"/>
        <v>465.54749999999996</v>
      </c>
      <c r="L35" s="47" t="s">
        <v>84</v>
      </c>
      <c r="M35" s="59" t="s">
        <v>5</v>
      </c>
      <c r="N35" s="16"/>
    </row>
    <row r="36" spans="1:14" ht="123" customHeight="1" thickBot="1" x14ac:dyDescent="0.3">
      <c r="A36" s="34"/>
      <c r="B36" s="39" t="s">
        <v>115</v>
      </c>
      <c r="C36" s="39" t="s">
        <v>20</v>
      </c>
      <c r="D36" s="39" t="s">
        <v>29</v>
      </c>
      <c r="E36" s="43">
        <v>990</v>
      </c>
      <c r="F36" s="91">
        <v>590</v>
      </c>
      <c r="G36" s="94">
        <f t="shared" si="0"/>
        <v>0.40404040404040409</v>
      </c>
      <c r="H36" s="79">
        <f t="shared" si="11"/>
        <v>544.5</v>
      </c>
      <c r="I36" s="50">
        <f>H36-H36*0.05</f>
        <v>517.27499999999998</v>
      </c>
      <c r="J36" s="50">
        <f t="shared" si="39"/>
        <v>490.05</v>
      </c>
      <c r="K36" s="40">
        <f t="shared" si="10"/>
        <v>465.54749999999996</v>
      </c>
      <c r="L36" s="47" t="s">
        <v>84</v>
      </c>
      <c r="M36" s="59" t="s">
        <v>51</v>
      </c>
      <c r="N36" s="16"/>
    </row>
    <row r="37" spans="1:14" ht="120" customHeight="1" thickBot="1" x14ac:dyDescent="0.3">
      <c r="A37"/>
      <c r="B37" s="39" t="s">
        <v>116</v>
      </c>
      <c r="C37" s="39" t="s">
        <v>22</v>
      </c>
      <c r="D37" s="39" t="s">
        <v>29</v>
      </c>
      <c r="E37" s="43">
        <v>1490</v>
      </c>
      <c r="F37" s="91">
        <v>890</v>
      </c>
      <c r="G37" s="94">
        <f t="shared" si="0"/>
        <v>0.40268456375838924</v>
      </c>
      <c r="H37" s="79">
        <f t="shared" si="11"/>
        <v>819.50000000000011</v>
      </c>
      <c r="I37" s="50">
        <f t="shared" ref="I37:I44" si="40">H37-H37*0.05</f>
        <v>778.52500000000009</v>
      </c>
      <c r="J37" s="50">
        <f t="shared" si="39"/>
        <v>737.55000000000007</v>
      </c>
      <c r="K37" s="40">
        <f t="shared" si="10"/>
        <v>700.67250000000013</v>
      </c>
      <c r="L37" s="47" t="s">
        <v>85</v>
      </c>
      <c r="M37" s="59" t="s">
        <v>12</v>
      </c>
      <c r="N37" s="16"/>
    </row>
    <row r="38" spans="1:14" ht="125.25" customHeight="1" thickBot="1" x14ac:dyDescent="0.3">
      <c r="A38" s="34"/>
      <c r="B38" s="39" t="s">
        <v>117</v>
      </c>
      <c r="C38" s="39" t="s">
        <v>22</v>
      </c>
      <c r="D38" s="39" t="s">
        <v>29</v>
      </c>
      <c r="E38" s="43">
        <v>1490</v>
      </c>
      <c r="F38" s="91">
        <v>890</v>
      </c>
      <c r="G38" s="94">
        <f t="shared" si="0"/>
        <v>0.40268456375838924</v>
      </c>
      <c r="H38" s="79">
        <f t="shared" si="11"/>
        <v>819.50000000000011</v>
      </c>
      <c r="I38" s="50">
        <f t="shared" si="40"/>
        <v>778.52500000000009</v>
      </c>
      <c r="J38" s="50">
        <f t="shared" si="39"/>
        <v>737.55000000000007</v>
      </c>
      <c r="K38" s="40">
        <f t="shared" si="10"/>
        <v>700.67250000000013</v>
      </c>
      <c r="L38" s="47" t="s">
        <v>85</v>
      </c>
      <c r="M38" s="59" t="s">
        <v>13</v>
      </c>
      <c r="N38" s="16"/>
    </row>
    <row r="39" spans="1:14" ht="124.5" customHeight="1" thickBot="1" x14ac:dyDescent="0.3">
      <c r="A39"/>
      <c r="B39" s="39" t="s">
        <v>118</v>
      </c>
      <c r="C39" s="39" t="s">
        <v>99</v>
      </c>
      <c r="D39" s="39" t="s">
        <v>29</v>
      </c>
      <c r="E39" s="43">
        <v>1490</v>
      </c>
      <c r="F39" s="91">
        <v>890</v>
      </c>
      <c r="G39" s="94">
        <f t="shared" si="0"/>
        <v>0.40268456375838924</v>
      </c>
      <c r="H39" s="79">
        <f t="shared" si="11"/>
        <v>819.50000000000011</v>
      </c>
      <c r="I39" s="50">
        <f t="shared" si="40"/>
        <v>778.52500000000009</v>
      </c>
      <c r="J39" s="50">
        <f t="shared" si="39"/>
        <v>737.55000000000007</v>
      </c>
      <c r="K39" s="40">
        <f t="shared" si="10"/>
        <v>700.67250000000013</v>
      </c>
      <c r="L39" s="47" t="s">
        <v>85</v>
      </c>
      <c r="M39" s="59" t="s">
        <v>176</v>
      </c>
      <c r="N39" s="16"/>
    </row>
    <row r="40" spans="1:14" ht="108" customHeight="1" thickBot="1" x14ac:dyDescent="0.3">
      <c r="A40" s="34"/>
      <c r="B40" s="39" t="s">
        <v>119</v>
      </c>
      <c r="C40" s="39" t="s">
        <v>217</v>
      </c>
      <c r="D40" s="39" t="s">
        <v>29</v>
      </c>
      <c r="E40" s="43">
        <v>1490</v>
      </c>
      <c r="F40" s="91">
        <v>890</v>
      </c>
      <c r="G40" s="94">
        <f t="shared" si="0"/>
        <v>0.40268456375838924</v>
      </c>
      <c r="H40" s="79">
        <f t="shared" si="11"/>
        <v>819.50000000000011</v>
      </c>
      <c r="I40" s="50">
        <f t="shared" si="40"/>
        <v>778.52500000000009</v>
      </c>
      <c r="J40" s="50">
        <f t="shared" si="39"/>
        <v>737.55000000000007</v>
      </c>
      <c r="K40" s="40">
        <f t="shared" si="10"/>
        <v>700.67250000000013</v>
      </c>
      <c r="L40" s="47" t="s">
        <v>85</v>
      </c>
      <c r="M40" s="59" t="s">
        <v>14</v>
      </c>
      <c r="N40" s="16"/>
    </row>
    <row r="41" spans="1:14" ht="122.25" customHeight="1" thickBot="1" x14ac:dyDescent="0.3">
      <c r="A41" s="85"/>
      <c r="B41" s="39" t="s">
        <v>197</v>
      </c>
      <c r="C41" s="39" t="s">
        <v>198</v>
      </c>
      <c r="D41" s="39" t="s">
        <v>29</v>
      </c>
      <c r="E41" s="43">
        <v>690</v>
      </c>
      <c r="F41" s="91">
        <v>420</v>
      </c>
      <c r="G41" s="94">
        <f t="shared" si="0"/>
        <v>0.39130434782608692</v>
      </c>
      <c r="H41" s="79">
        <f t="shared" si="11"/>
        <v>379.50000000000006</v>
      </c>
      <c r="I41" s="50">
        <f t="shared" si="40"/>
        <v>360.52500000000003</v>
      </c>
      <c r="J41" s="50">
        <f t="shared" si="39"/>
        <v>341.55000000000007</v>
      </c>
      <c r="K41" s="40">
        <f t="shared" si="10"/>
        <v>324.47250000000003</v>
      </c>
      <c r="L41" s="68" t="s">
        <v>44</v>
      </c>
      <c r="M41" s="59" t="s">
        <v>199</v>
      </c>
      <c r="N41" s="16"/>
    </row>
    <row r="42" spans="1:14" ht="120.75" customHeight="1" thickBot="1" x14ac:dyDescent="0.3">
      <c r="A42" s="85"/>
      <c r="B42" s="39" t="s">
        <v>200</v>
      </c>
      <c r="C42" s="39" t="s">
        <v>198</v>
      </c>
      <c r="D42" s="39" t="s">
        <v>29</v>
      </c>
      <c r="E42" s="43">
        <v>690</v>
      </c>
      <c r="F42" s="91">
        <v>420</v>
      </c>
      <c r="G42" s="94">
        <f t="shared" si="0"/>
        <v>0.39130434782608692</v>
      </c>
      <c r="H42" s="79">
        <f t="shared" ref="H42:H43" si="41">E42*0.55</f>
        <v>379.50000000000006</v>
      </c>
      <c r="I42" s="50">
        <f t="shared" ref="I42:I43" si="42">H42-H42*0.05</f>
        <v>360.52500000000003</v>
      </c>
      <c r="J42" s="50">
        <f t="shared" ref="J42:J43" si="43">H42-H42*0.1</f>
        <v>341.55000000000007</v>
      </c>
      <c r="K42" s="40">
        <f t="shared" ref="K42:K43" si="44">I42-I42*0.1</f>
        <v>324.47250000000003</v>
      </c>
      <c r="L42" s="68" t="s">
        <v>44</v>
      </c>
      <c r="M42" s="59" t="s">
        <v>201</v>
      </c>
      <c r="N42" s="16"/>
    </row>
    <row r="43" spans="1:14" ht="117" customHeight="1" thickBot="1" x14ac:dyDescent="0.3">
      <c r="A43" s="85"/>
      <c r="B43" s="39" t="s">
        <v>202</v>
      </c>
      <c r="C43" s="39" t="s">
        <v>198</v>
      </c>
      <c r="D43" s="39" t="s">
        <v>29</v>
      </c>
      <c r="E43" s="43">
        <v>690</v>
      </c>
      <c r="F43" s="91">
        <v>420</v>
      </c>
      <c r="G43" s="94">
        <f t="shared" si="0"/>
        <v>0.39130434782608692</v>
      </c>
      <c r="H43" s="79">
        <f t="shared" si="41"/>
        <v>379.50000000000006</v>
      </c>
      <c r="I43" s="50">
        <f t="shared" si="42"/>
        <v>360.52500000000003</v>
      </c>
      <c r="J43" s="50">
        <f t="shared" si="43"/>
        <v>341.55000000000007</v>
      </c>
      <c r="K43" s="40">
        <f t="shared" si="44"/>
        <v>324.47250000000003</v>
      </c>
      <c r="L43" s="68" t="s">
        <v>44</v>
      </c>
      <c r="M43" s="59" t="s">
        <v>203</v>
      </c>
      <c r="N43" s="16"/>
    </row>
    <row r="44" spans="1:14" ht="127.5" customHeight="1" thickBot="1" x14ac:dyDescent="0.3">
      <c r="A44"/>
      <c r="B44" s="39" t="s">
        <v>120</v>
      </c>
      <c r="C44" s="39" t="s">
        <v>219</v>
      </c>
      <c r="D44" s="39" t="s">
        <v>29</v>
      </c>
      <c r="E44" s="43">
        <v>1490</v>
      </c>
      <c r="F44" s="91">
        <v>890</v>
      </c>
      <c r="G44" s="94">
        <f t="shared" si="0"/>
        <v>0.40268456375838924</v>
      </c>
      <c r="H44" s="79">
        <f t="shared" ref="H44" si="45">E44*0.55</f>
        <v>819.50000000000011</v>
      </c>
      <c r="I44" s="50">
        <f t="shared" si="40"/>
        <v>778.52500000000009</v>
      </c>
      <c r="J44" s="50">
        <f t="shared" si="39"/>
        <v>737.55000000000007</v>
      </c>
      <c r="K44" s="40">
        <f t="shared" si="10"/>
        <v>700.67250000000013</v>
      </c>
      <c r="L44" s="47" t="s">
        <v>85</v>
      </c>
      <c r="M44" s="59" t="s">
        <v>177</v>
      </c>
      <c r="N44" s="16"/>
    </row>
    <row r="45" spans="1:14" ht="141.75" customHeight="1" thickBot="1" x14ac:dyDescent="0.3">
      <c r="A45" s="34"/>
      <c r="B45" s="39" t="s">
        <v>121</v>
      </c>
      <c r="C45" s="39" t="s">
        <v>219</v>
      </c>
      <c r="D45" s="39" t="s">
        <v>29</v>
      </c>
      <c r="E45" s="43">
        <v>1490</v>
      </c>
      <c r="F45" s="91">
        <v>890</v>
      </c>
      <c r="G45" s="94">
        <f t="shared" si="0"/>
        <v>0.40268456375838924</v>
      </c>
      <c r="H45" s="79">
        <f t="shared" ref="H45:H46" si="46">E45*0.55</f>
        <v>819.50000000000011</v>
      </c>
      <c r="I45" s="50">
        <f t="shared" ref="I45:I50" si="47">H45-H45*0.05</f>
        <v>778.52500000000009</v>
      </c>
      <c r="J45" s="50">
        <f t="shared" ref="J45:J50" si="48">H45-H45*0.1</f>
        <v>737.55000000000007</v>
      </c>
      <c r="K45" s="40">
        <f t="shared" ref="K45:K50" si="49">I45-I45*0.1</f>
        <v>700.67250000000013</v>
      </c>
      <c r="L45" s="47" t="s">
        <v>85</v>
      </c>
      <c r="M45" s="59" t="s">
        <v>98</v>
      </c>
      <c r="N45" s="16"/>
    </row>
    <row r="46" spans="1:14" ht="127.5" customHeight="1" thickBot="1" x14ac:dyDescent="0.3">
      <c r="A46" s="55"/>
      <c r="B46" s="61" t="s">
        <v>146</v>
      </c>
      <c r="C46" s="39" t="s">
        <v>99</v>
      </c>
      <c r="D46" s="61" t="s">
        <v>70</v>
      </c>
      <c r="E46" s="61">
        <v>1290</v>
      </c>
      <c r="F46" s="91">
        <f t="shared" ref="F46:F50" si="50">E46*0.575</f>
        <v>741.74999999999989</v>
      </c>
      <c r="G46" s="94">
        <f t="shared" si="0"/>
        <v>0.42500000000000004</v>
      </c>
      <c r="H46" s="79">
        <f t="shared" si="46"/>
        <v>709.50000000000011</v>
      </c>
      <c r="I46" s="50">
        <f t="shared" si="47"/>
        <v>674.02500000000009</v>
      </c>
      <c r="J46" s="50">
        <f t="shared" si="48"/>
        <v>638.55000000000007</v>
      </c>
      <c r="K46" s="40">
        <f t="shared" si="49"/>
        <v>606.62250000000006</v>
      </c>
      <c r="L46" s="68" t="s">
        <v>44</v>
      </c>
      <c r="M46" s="59" t="s">
        <v>178</v>
      </c>
    </row>
    <row r="47" spans="1:14" ht="130.5" customHeight="1" thickBot="1" x14ac:dyDescent="0.3">
      <c r="A47" s="55"/>
      <c r="B47" s="61" t="s">
        <v>133</v>
      </c>
      <c r="C47" s="61" t="s">
        <v>21</v>
      </c>
      <c r="D47" s="61" t="s">
        <v>71</v>
      </c>
      <c r="E47" s="61">
        <v>1490</v>
      </c>
      <c r="F47" s="91">
        <f t="shared" si="50"/>
        <v>856.74999999999989</v>
      </c>
      <c r="G47" s="94">
        <f t="shared" si="0"/>
        <v>0.42500000000000004</v>
      </c>
      <c r="H47" s="79">
        <f>E47*0.55</f>
        <v>819.50000000000011</v>
      </c>
      <c r="I47" s="50">
        <f t="shared" si="47"/>
        <v>778.52500000000009</v>
      </c>
      <c r="J47" s="50">
        <f t="shared" si="48"/>
        <v>737.55000000000007</v>
      </c>
      <c r="K47" s="40">
        <f t="shared" si="49"/>
        <v>700.67250000000013</v>
      </c>
      <c r="L47" s="68" t="s">
        <v>44</v>
      </c>
      <c r="M47" s="59" t="s">
        <v>179</v>
      </c>
      <c r="N47" s="16"/>
    </row>
    <row r="48" spans="1:14" ht="134.25" customHeight="1" thickBot="1" x14ac:dyDescent="0.3">
      <c r="A48" s="55"/>
      <c r="B48" s="61" t="s">
        <v>132</v>
      </c>
      <c r="C48" s="39" t="s">
        <v>219</v>
      </c>
      <c r="D48" s="61" t="s">
        <v>71</v>
      </c>
      <c r="E48" s="61">
        <v>1490</v>
      </c>
      <c r="F48" s="91">
        <f t="shared" si="50"/>
        <v>856.74999999999989</v>
      </c>
      <c r="G48" s="94">
        <f t="shared" si="0"/>
        <v>0.42500000000000004</v>
      </c>
      <c r="H48" s="79">
        <f>E48*0.55</f>
        <v>819.50000000000011</v>
      </c>
      <c r="I48" s="50">
        <f t="shared" si="47"/>
        <v>778.52500000000009</v>
      </c>
      <c r="J48" s="50">
        <f t="shared" si="48"/>
        <v>737.55000000000007</v>
      </c>
      <c r="K48" s="40">
        <f t="shared" si="49"/>
        <v>700.67250000000013</v>
      </c>
      <c r="L48" s="68" t="s">
        <v>44</v>
      </c>
      <c r="M48" s="59" t="s">
        <v>180</v>
      </c>
      <c r="N48" s="16"/>
    </row>
    <row r="49" spans="1:14" ht="131.25" customHeight="1" thickBot="1" x14ac:dyDescent="0.3">
      <c r="A49" s="55"/>
      <c r="B49" s="61" t="s">
        <v>130</v>
      </c>
      <c r="C49" s="39" t="s">
        <v>219</v>
      </c>
      <c r="D49" s="61" t="s">
        <v>70</v>
      </c>
      <c r="E49" s="61">
        <v>1490</v>
      </c>
      <c r="F49" s="91">
        <f t="shared" si="50"/>
        <v>856.74999999999989</v>
      </c>
      <c r="G49" s="94">
        <f t="shared" si="0"/>
        <v>0.42500000000000004</v>
      </c>
      <c r="H49" s="79">
        <f>E49*0.55</f>
        <v>819.50000000000011</v>
      </c>
      <c r="I49" s="50">
        <f t="shared" si="47"/>
        <v>778.52500000000009</v>
      </c>
      <c r="J49" s="50">
        <f t="shared" si="48"/>
        <v>737.55000000000007</v>
      </c>
      <c r="K49" s="40">
        <f t="shared" si="49"/>
        <v>700.67250000000013</v>
      </c>
      <c r="L49" s="68" t="s">
        <v>44</v>
      </c>
      <c r="M49" s="59" t="s">
        <v>181</v>
      </c>
      <c r="N49" s="16"/>
    </row>
    <row r="50" spans="1:14" ht="132.75" customHeight="1" thickBot="1" x14ac:dyDescent="0.3">
      <c r="A50" s="55"/>
      <c r="B50" s="61" t="s">
        <v>131</v>
      </c>
      <c r="C50" s="39" t="s">
        <v>219</v>
      </c>
      <c r="D50" s="61" t="s">
        <v>70</v>
      </c>
      <c r="E50" s="61">
        <v>1490</v>
      </c>
      <c r="F50" s="91">
        <f t="shared" si="50"/>
        <v>856.74999999999989</v>
      </c>
      <c r="G50" s="94">
        <f t="shared" si="0"/>
        <v>0.42500000000000004</v>
      </c>
      <c r="H50" s="79">
        <f>E50*0.55</f>
        <v>819.50000000000011</v>
      </c>
      <c r="I50" s="50">
        <f t="shared" si="47"/>
        <v>778.52500000000009</v>
      </c>
      <c r="J50" s="50">
        <f t="shared" si="48"/>
        <v>737.55000000000007</v>
      </c>
      <c r="K50" s="40">
        <f t="shared" si="49"/>
        <v>700.67250000000013</v>
      </c>
      <c r="L50" s="68" t="s">
        <v>44</v>
      </c>
      <c r="M50" s="59" t="s">
        <v>190</v>
      </c>
      <c r="N50" s="16"/>
    </row>
    <row r="51" spans="1:14" ht="48.95" customHeight="1" thickBot="1" x14ac:dyDescent="0.3">
      <c r="A51" s="48"/>
      <c r="B51" s="49" t="s">
        <v>41</v>
      </c>
      <c r="C51" s="39"/>
      <c r="D51" s="39"/>
      <c r="E51" s="43"/>
      <c r="F51" s="91"/>
      <c r="G51" s="94" t="e">
        <f t="shared" si="0"/>
        <v>#DIV/0!</v>
      </c>
      <c r="H51" s="79"/>
      <c r="I51" s="40"/>
      <c r="J51" s="40"/>
      <c r="K51" s="40"/>
      <c r="L51" s="47"/>
      <c r="M51" s="42"/>
      <c r="N51" s="16"/>
    </row>
    <row r="52" spans="1:14" ht="127.5" customHeight="1" thickBot="1" x14ac:dyDescent="0.3">
      <c r="A52"/>
      <c r="B52" s="39" t="s">
        <v>122</v>
      </c>
      <c r="C52" s="39" t="s">
        <v>21</v>
      </c>
      <c r="D52" s="39" t="s">
        <v>28</v>
      </c>
      <c r="E52" s="43">
        <v>2290</v>
      </c>
      <c r="F52" s="91">
        <f>E52*0.575</f>
        <v>1316.75</v>
      </c>
      <c r="G52" s="94">
        <f t="shared" si="0"/>
        <v>0.42500000000000004</v>
      </c>
      <c r="H52" s="79">
        <f t="shared" si="11"/>
        <v>1259.5</v>
      </c>
      <c r="I52" s="50">
        <f t="shared" ref="I52:I56" si="51">H52-H52*0.05</f>
        <v>1196.5250000000001</v>
      </c>
      <c r="J52" s="50">
        <f t="shared" ref="J52:J56" si="52">H52-H52*0.1</f>
        <v>1133.55</v>
      </c>
      <c r="K52" s="40">
        <f t="shared" si="10"/>
        <v>1076.8725000000002</v>
      </c>
      <c r="L52" s="47" t="s">
        <v>38</v>
      </c>
      <c r="M52" s="46" t="s">
        <v>52</v>
      </c>
      <c r="N52" s="16"/>
    </row>
    <row r="53" spans="1:14" ht="126" customHeight="1" thickBot="1" x14ac:dyDescent="0.3">
      <c r="A53" s="34"/>
      <c r="B53" s="39" t="s">
        <v>123</v>
      </c>
      <c r="C53" s="39" t="s">
        <v>21</v>
      </c>
      <c r="D53" s="39" t="s">
        <v>28</v>
      </c>
      <c r="E53" s="43">
        <v>2290</v>
      </c>
      <c r="F53" s="91">
        <f t="shared" ref="F53:F56" si="53">E53*0.575</f>
        <v>1316.75</v>
      </c>
      <c r="G53" s="94">
        <f t="shared" si="0"/>
        <v>0.42500000000000004</v>
      </c>
      <c r="H53" s="79">
        <f t="shared" si="11"/>
        <v>1259.5</v>
      </c>
      <c r="I53" s="50">
        <f t="shared" si="51"/>
        <v>1196.5250000000001</v>
      </c>
      <c r="J53" s="50">
        <f t="shared" si="52"/>
        <v>1133.55</v>
      </c>
      <c r="K53" s="40">
        <f t="shared" si="10"/>
        <v>1076.8725000000002</v>
      </c>
      <c r="L53" s="47" t="s">
        <v>38</v>
      </c>
      <c r="M53" s="59" t="s">
        <v>182</v>
      </c>
      <c r="N53" s="16"/>
    </row>
    <row r="54" spans="1:14" ht="132" customHeight="1" thickBot="1" x14ac:dyDescent="0.3">
      <c r="A54"/>
      <c r="B54" s="39" t="s">
        <v>124</v>
      </c>
      <c r="C54" s="39" t="s">
        <v>21</v>
      </c>
      <c r="D54" s="39" t="s">
        <v>28</v>
      </c>
      <c r="E54" s="43">
        <v>1990</v>
      </c>
      <c r="F54" s="91">
        <f t="shared" si="53"/>
        <v>1144.25</v>
      </c>
      <c r="G54" s="94">
        <f t="shared" si="0"/>
        <v>0.42500000000000004</v>
      </c>
      <c r="H54" s="79">
        <f t="shared" si="11"/>
        <v>1094.5</v>
      </c>
      <c r="I54" s="50">
        <f t="shared" si="51"/>
        <v>1039.7750000000001</v>
      </c>
      <c r="J54" s="50">
        <f t="shared" si="52"/>
        <v>985.05</v>
      </c>
      <c r="K54" s="40">
        <f t="shared" si="10"/>
        <v>935.79750000000013</v>
      </c>
      <c r="L54" s="47" t="s">
        <v>38</v>
      </c>
      <c r="M54" s="46" t="s">
        <v>53</v>
      </c>
      <c r="N54" s="16"/>
    </row>
    <row r="55" spans="1:14" ht="132.75" customHeight="1" thickBot="1" x14ac:dyDescent="0.3">
      <c r="A55" s="34"/>
      <c r="B55" s="39" t="s">
        <v>125</v>
      </c>
      <c r="C55" s="39" t="s">
        <v>21</v>
      </c>
      <c r="D55" s="39" t="s">
        <v>28</v>
      </c>
      <c r="E55" s="43">
        <v>1990</v>
      </c>
      <c r="F55" s="91">
        <f t="shared" si="53"/>
        <v>1144.25</v>
      </c>
      <c r="G55" s="94">
        <f t="shared" si="0"/>
        <v>0.42500000000000004</v>
      </c>
      <c r="H55" s="79">
        <f t="shared" si="11"/>
        <v>1094.5</v>
      </c>
      <c r="I55" s="50">
        <f t="shared" si="51"/>
        <v>1039.7750000000001</v>
      </c>
      <c r="J55" s="50">
        <f t="shared" si="52"/>
        <v>985.05</v>
      </c>
      <c r="K55" s="40">
        <f t="shared" si="10"/>
        <v>935.79750000000013</v>
      </c>
      <c r="L55" s="47" t="s">
        <v>38</v>
      </c>
      <c r="M55" s="46" t="s">
        <v>54</v>
      </c>
      <c r="N55" s="16"/>
    </row>
    <row r="56" spans="1:14" ht="125.25" customHeight="1" thickBot="1" x14ac:dyDescent="0.3">
      <c r="A56"/>
      <c r="B56" s="39" t="s">
        <v>126</v>
      </c>
      <c r="C56" s="39" t="s">
        <v>21</v>
      </c>
      <c r="D56" s="39" t="s">
        <v>28</v>
      </c>
      <c r="E56" s="43">
        <v>1990</v>
      </c>
      <c r="F56" s="91">
        <f t="shared" si="53"/>
        <v>1144.25</v>
      </c>
      <c r="G56" s="94">
        <f t="shared" si="0"/>
        <v>0.42500000000000004</v>
      </c>
      <c r="H56" s="79">
        <f t="shared" si="11"/>
        <v>1094.5</v>
      </c>
      <c r="I56" s="50">
        <f t="shared" si="51"/>
        <v>1039.7750000000001</v>
      </c>
      <c r="J56" s="50">
        <f t="shared" si="52"/>
        <v>985.05</v>
      </c>
      <c r="K56" s="40">
        <f t="shared" si="10"/>
        <v>935.79750000000013</v>
      </c>
      <c r="L56" s="47" t="s">
        <v>38</v>
      </c>
      <c r="M56" s="46" t="s">
        <v>55</v>
      </c>
      <c r="N56" s="16"/>
    </row>
    <row r="57" spans="1:14" ht="138" customHeight="1" thickBot="1" x14ac:dyDescent="0.3">
      <c r="A57" s="85"/>
      <c r="B57" s="39" t="s">
        <v>128</v>
      </c>
      <c r="C57" s="39" t="s">
        <v>21</v>
      </c>
      <c r="D57" s="39" t="s">
        <v>28</v>
      </c>
      <c r="E57" s="43">
        <v>1990</v>
      </c>
      <c r="F57" s="91">
        <f t="shared" ref="F57" si="54">E57*0.575</f>
        <v>1144.25</v>
      </c>
      <c r="G57" s="94">
        <f t="shared" si="0"/>
        <v>0.42500000000000004</v>
      </c>
      <c r="H57" s="79">
        <f t="shared" ref="H57" si="55">E57*0.55</f>
        <v>1094.5</v>
      </c>
      <c r="I57" s="50">
        <f t="shared" ref="I57" si="56">H57-H57*0.05</f>
        <v>1039.7750000000001</v>
      </c>
      <c r="J57" s="50">
        <f t="shared" ref="J57" si="57">H57-H57*0.1</f>
        <v>985.05</v>
      </c>
      <c r="K57" s="40">
        <f t="shared" ref="K57" si="58">I57-I57*0.1</f>
        <v>935.79750000000013</v>
      </c>
      <c r="L57" s="47" t="s">
        <v>38</v>
      </c>
      <c r="M57" s="46" t="s">
        <v>57</v>
      </c>
      <c r="N57" s="16"/>
    </row>
    <row r="58" spans="1:14" ht="138" customHeight="1" thickBot="1" x14ac:dyDescent="0.3">
      <c r="A58" s="34"/>
      <c r="B58" s="39" t="s">
        <v>127</v>
      </c>
      <c r="C58" s="39" t="s">
        <v>219</v>
      </c>
      <c r="D58" s="39" t="s">
        <v>28</v>
      </c>
      <c r="E58" s="43">
        <v>2290</v>
      </c>
      <c r="F58" s="91">
        <f t="shared" ref="F58:F62" si="59">E58*0.575</f>
        <v>1316.75</v>
      </c>
      <c r="G58" s="94">
        <f t="shared" si="0"/>
        <v>0.42500000000000004</v>
      </c>
      <c r="H58" s="79">
        <f t="shared" ref="H58:H62" si="60">E58*0.55</f>
        <v>1259.5</v>
      </c>
      <c r="I58" s="50">
        <f>H58-H58*0.05</f>
        <v>1196.5250000000001</v>
      </c>
      <c r="J58" s="50">
        <f t="shared" ref="J58:J62" si="61">H58-H58*0.1</f>
        <v>1133.55</v>
      </c>
      <c r="K58" s="40">
        <f t="shared" ref="K58:K62" si="62">I58-I58*0.1</f>
        <v>1076.8725000000002</v>
      </c>
      <c r="L58" s="47" t="s">
        <v>38</v>
      </c>
      <c r="M58" s="46" t="s">
        <v>56</v>
      </c>
      <c r="N58" s="16"/>
    </row>
    <row r="59" spans="1:14" ht="42" customHeight="1" thickBot="1" x14ac:dyDescent="0.3">
      <c r="A59" s="34"/>
      <c r="B59" s="49" t="s">
        <v>212</v>
      </c>
      <c r="C59" s="39"/>
      <c r="D59" s="39"/>
      <c r="E59" s="43"/>
      <c r="F59" s="91"/>
      <c r="G59" s="94" t="e">
        <f t="shared" si="0"/>
        <v>#DIV/0!</v>
      </c>
      <c r="H59" s="79"/>
      <c r="I59" s="50"/>
      <c r="J59" s="50"/>
      <c r="K59" s="40"/>
      <c r="L59" s="47"/>
      <c r="M59" s="46"/>
      <c r="N59" s="16"/>
    </row>
    <row r="60" spans="1:14" ht="138" customHeight="1" thickBot="1" x14ac:dyDescent="0.3">
      <c r="A60" s="34"/>
      <c r="B60" s="39" t="s">
        <v>213</v>
      </c>
      <c r="C60" s="39" t="s">
        <v>214</v>
      </c>
      <c r="D60" s="39" t="s">
        <v>215</v>
      </c>
      <c r="E60" s="43">
        <v>7990</v>
      </c>
      <c r="F60" s="91">
        <v>3990</v>
      </c>
      <c r="G60" s="94">
        <f t="shared" si="0"/>
        <v>0.50062578222778475</v>
      </c>
      <c r="H60" s="79">
        <v>3790</v>
      </c>
      <c r="I60" s="50">
        <f t="shared" ref="I60" si="63">H60-H60*0.05</f>
        <v>3600.5</v>
      </c>
      <c r="J60" s="50">
        <f>H60-H60*0.1</f>
        <v>3411</v>
      </c>
      <c r="K60" s="40">
        <f>I60-I60*0.1</f>
        <v>3240.45</v>
      </c>
      <c r="L60" s="68" t="s">
        <v>44</v>
      </c>
      <c r="M60" s="59" t="s">
        <v>216</v>
      </c>
      <c r="N60" s="16"/>
    </row>
    <row r="61" spans="1:14" ht="44.25" customHeight="1" thickBot="1" x14ac:dyDescent="0.3">
      <c r="A61" s="34"/>
      <c r="B61" s="49" t="s">
        <v>161</v>
      </c>
      <c r="C61" s="39"/>
      <c r="D61" s="39"/>
      <c r="E61" s="43"/>
      <c r="F61" s="91"/>
      <c r="G61" s="94" t="e">
        <f t="shared" si="0"/>
        <v>#DIV/0!</v>
      </c>
      <c r="H61" s="79"/>
      <c r="I61" s="50"/>
      <c r="J61" s="50"/>
      <c r="K61" s="40"/>
      <c r="L61" s="47"/>
      <c r="M61" s="46"/>
      <c r="N61" s="16"/>
    </row>
    <row r="62" spans="1:14" ht="156" customHeight="1" thickBot="1" x14ac:dyDescent="0.3">
      <c r="A62" s="34"/>
      <c r="B62" s="39" t="s">
        <v>162</v>
      </c>
      <c r="C62" s="39" t="s">
        <v>157</v>
      </c>
      <c r="D62" s="39" t="s">
        <v>29</v>
      </c>
      <c r="E62" s="43">
        <v>2290</v>
      </c>
      <c r="F62" s="91">
        <f t="shared" si="59"/>
        <v>1316.75</v>
      </c>
      <c r="G62" s="94">
        <f t="shared" si="0"/>
        <v>0.42500000000000004</v>
      </c>
      <c r="H62" s="79">
        <f t="shared" si="60"/>
        <v>1259.5</v>
      </c>
      <c r="I62" s="50">
        <f t="shared" ref="I62" si="64">H62-H62*0.05</f>
        <v>1196.5250000000001</v>
      </c>
      <c r="J62" s="50">
        <f t="shared" si="61"/>
        <v>1133.55</v>
      </c>
      <c r="K62" s="40">
        <f t="shared" si="62"/>
        <v>1076.8725000000002</v>
      </c>
      <c r="L62" s="68" t="s">
        <v>44</v>
      </c>
      <c r="M62" s="59" t="s">
        <v>183</v>
      </c>
      <c r="N62" s="16"/>
    </row>
    <row r="63" spans="1:14" ht="54.95" customHeight="1" thickBot="1" x14ac:dyDescent="0.3">
      <c r="A63" s="38"/>
      <c r="B63" s="49" t="s">
        <v>75</v>
      </c>
      <c r="C63" s="39"/>
      <c r="D63" s="39"/>
      <c r="E63" s="43"/>
      <c r="F63" s="91"/>
      <c r="G63" s="94" t="e">
        <f t="shared" si="0"/>
        <v>#DIV/0!</v>
      </c>
      <c r="H63" s="79"/>
      <c r="I63" s="50"/>
      <c r="J63" s="50"/>
      <c r="K63" s="40"/>
      <c r="L63" s="47"/>
      <c r="M63" s="46"/>
      <c r="N63" s="16"/>
    </row>
    <row r="64" spans="1:14" ht="116.25" customHeight="1" thickBot="1" x14ac:dyDescent="0.3">
      <c r="A64"/>
      <c r="B64" s="39" t="s">
        <v>76</v>
      </c>
      <c r="C64" s="39" t="s">
        <v>220</v>
      </c>
      <c r="D64" s="39" t="s">
        <v>27</v>
      </c>
      <c r="E64" s="43">
        <v>2490</v>
      </c>
      <c r="F64" s="91">
        <v>1445</v>
      </c>
      <c r="G64" s="94">
        <f t="shared" si="0"/>
        <v>0.41967871485943775</v>
      </c>
      <c r="H64" s="79">
        <f>E64*0.55</f>
        <v>1369.5</v>
      </c>
      <c r="I64" s="40">
        <f>H64-H64*0.05</f>
        <v>1301.0250000000001</v>
      </c>
      <c r="J64" s="40">
        <f>H64-H64*0.1</f>
        <v>1232.55</v>
      </c>
      <c r="K64" s="40">
        <f>I64-I64*0.1</f>
        <v>1170.9225000000001</v>
      </c>
      <c r="L64" s="47" t="s">
        <v>96</v>
      </c>
      <c r="M64" s="51" t="s">
        <v>81</v>
      </c>
      <c r="N64" s="16"/>
    </row>
    <row r="65" spans="1:14" ht="54.95" customHeight="1" thickBot="1" x14ac:dyDescent="0.3">
      <c r="A65" s="38"/>
      <c r="B65" s="49" t="s">
        <v>73</v>
      </c>
      <c r="C65" s="39"/>
      <c r="D65" s="39"/>
      <c r="E65" s="43"/>
      <c r="F65" s="91"/>
      <c r="G65" s="94"/>
      <c r="H65" s="79"/>
      <c r="I65" s="50"/>
      <c r="J65" s="50"/>
      <c r="K65" s="40"/>
      <c r="L65" s="47"/>
      <c r="M65" s="46"/>
      <c r="N65" s="16"/>
    </row>
    <row r="66" spans="1:14" ht="133.5" customHeight="1" thickBot="1" x14ac:dyDescent="0.3">
      <c r="A66" s="38"/>
      <c r="B66" s="39" t="s">
        <v>135</v>
      </c>
      <c r="C66" s="39" t="s">
        <v>145</v>
      </c>
      <c r="D66" s="39" t="s">
        <v>86</v>
      </c>
      <c r="E66" s="43">
        <v>2290</v>
      </c>
      <c r="F66" s="91">
        <f t="shared" ref="F66:F67" si="65">E66*0.575</f>
        <v>1316.75</v>
      </c>
      <c r="G66" s="94">
        <f t="shared" si="0"/>
        <v>0.42500000000000004</v>
      </c>
      <c r="H66" s="79">
        <f t="shared" ref="H66:H67" si="66">E66*0.55</f>
        <v>1259.5</v>
      </c>
      <c r="I66" s="50">
        <f t="shared" ref="I66:I67" si="67">H66-H66*0.05</f>
        <v>1196.5250000000001</v>
      </c>
      <c r="J66" s="50">
        <f t="shared" ref="J66:J67" si="68">H66-H66*0.1</f>
        <v>1133.55</v>
      </c>
      <c r="K66" s="40">
        <f t="shared" si="10"/>
        <v>1076.8725000000002</v>
      </c>
      <c r="L66" s="47" t="s">
        <v>89</v>
      </c>
      <c r="M66" s="51" t="s">
        <v>82</v>
      </c>
      <c r="N66" s="16"/>
    </row>
    <row r="67" spans="1:14" ht="160.5" customHeight="1" thickBot="1" x14ac:dyDescent="0.3">
      <c r="A67" s="38"/>
      <c r="B67" s="39" t="s">
        <v>136</v>
      </c>
      <c r="C67" s="39" t="s">
        <v>218</v>
      </c>
      <c r="D67" s="39" t="s">
        <v>74</v>
      </c>
      <c r="E67" s="43">
        <v>2490</v>
      </c>
      <c r="F67" s="91">
        <f t="shared" si="65"/>
        <v>1431.75</v>
      </c>
      <c r="G67" s="94">
        <f t="shared" si="0"/>
        <v>0.42500000000000004</v>
      </c>
      <c r="H67" s="79">
        <f t="shared" si="66"/>
        <v>1369.5</v>
      </c>
      <c r="I67" s="50">
        <f t="shared" si="67"/>
        <v>1301.0250000000001</v>
      </c>
      <c r="J67" s="50">
        <f t="shared" si="68"/>
        <v>1232.55</v>
      </c>
      <c r="K67" s="40">
        <f t="shared" si="10"/>
        <v>1170.9225000000001</v>
      </c>
      <c r="L67" s="47" t="s">
        <v>88</v>
      </c>
      <c r="M67" s="51" t="s">
        <v>83</v>
      </c>
      <c r="N67" s="16"/>
    </row>
    <row r="68" spans="1:14" ht="54.75" customHeight="1" thickBot="1" x14ac:dyDescent="0.3">
      <c r="A68" s="55"/>
      <c r="B68" s="49" t="s">
        <v>163</v>
      </c>
      <c r="C68" s="61"/>
      <c r="D68" s="61"/>
      <c r="E68" s="61"/>
      <c r="F68" s="91"/>
      <c r="G68" s="94" t="e">
        <f t="shared" si="0"/>
        <v>#DIV/0!</v>
      </c>
      <c r="H68" s="79"/>
      <c r="I68" s="50"/>
      <c r="J68" s="50"/>
      <c r="K68" s="40"/>
      <c r="L68" s="63"/>
      <c r="M68" s="67"/>
      <c r="N68" s="16"/>
    </row>
    <row r="69" spans="1:14" ht="129.75" customHeight="1" thickBot="1" x14ac:dyDescent="0.3">
      <c r="A69" s="55"/>
      <c r="B69" s="61" t="s">
        <v>137</v>
      </c>
      <c r="C69" s="39" t="s">
        <v>157</v>
      </c>
      <c r="D69" s="61" t="s">
        <v>29</v>
      </c>
      <c r="E69" s="61">
        <v>1790</v>
      </c>
      <c r="F69" s="91">
        <f t="shared" ref="F69:F78" si="69">E69*0.575</f>
        <v>1029.25</v>
      </c>
      <c r="G69" s="94">
        <f t="shared" si="0"/>
        <v>0.42500000000000004</v>
      </c>
      <c r="H69" s="79">
        <f t="shared" ref="H69:H78" si="70">E69*0.55</f>
        <v>984.50000000000011</v>
      </c>
      <c r="I69" s="50">
        <f t="shared" ref="I69:I78" si="71">H69-H69*0.05</f>
        <v>935.27500000000009</v>
      </c>
      <c r="J69" s="50">
        <f t="shared" ref="J69:J78" si="72">H69-H69*0.1</f>
        <v>886.05000000000007</v>
      </c>
      <c r="K69" s="40">
        <f t="shared" ref="K69:K78" si="73">I69-I69*0.1</f>
        <v>841.74750000000006</v>
      </c>
      <c r="L69" s="68" t="s">
        <v>44</v>
      </c>
      <c r="M69" s="59" t="s">
        <v>184</v>
      </c>
      <c r="N69" s="16"/>
    </row>
    <row r="70" spans="1:14" ht="129.75" customHeight="1" thickBot="1" x14ac:dyDescent="0.3">
      <c r="A70" s="55"/>
      <c r="B70" s="61" t="s">
        <v>165</v>
      </c>
      <c r="C70" s="39" t="s">
        <v>157</v>
      </c>
      <c r="D70" s="61" t="s">
        <v>29</v>
      </c>
      <c r="E70" s="61">
        <v>1790</v>
      </c>
      <c r="F70" s="91">
        <f t="shared" ref="F70" si="74">E70*0.575</f>
        <v>1029.25</v>
      </c>
      <c r="G70" s="94">
        <f t="shared" si="0"/>
        <v>0.42500000000000004</v>
      </c>
      <c r="H70" s="79">
        <f t="shared" ref="H70" si="75">E70*0.55</f>
        <v>984.50000000000011</v>
      </c>
      <c r="I70" s="50">
        <f t="shared" ref="I70" si="76">H70-H70*0.05</f>
        <v>935.27500000000009</v>
      </c>
      <c r="J70" s="50">
        <f t="shared" ref="J70" si="77">H70-H70*0.1</f>
        <v>886.05000000000007</v>
      </c>
      <c r="K70" s="40">
        <f t="shared" ref="K70" si="78">I70-I70*0.1</f>
        <v>841.74750000000006</v>
      </c>
      <c r="L70" s="68" t="s">
        <v>44</v>
      </c>
      <c r="M70" s="59" t="s">
        <v>185</v>
      </c>
      <c r="N70" s="16"/>
    </row>
    <row r="71" spans="1:14" ht="130.5" customHeight="1" thickBot="1" x14ac:dyDescent="0.3">
      <c r="A71" s="55"/>
      <c r="B71" s="61" t="s">
        <v>138</v>
      </c>
      <c r="C71" s="39" t="s">
        <v>157</v>
      </c>
      <c r="D71" s="61" t="s">
        <v>29</v>
      </c>
      <c r="E71" s="61">
        <v>1790</v>
      </c>
      <c r="F71" s="91">
        <f t="shared" si="69"/>
        <v>1029.25</v>
      </c>
      <c r="G71" s="94">
        <f t="shared" si="0"/>
        <v>0.42500000000000004</v>
      </c>
      <c r="H71" s="79">
        <f t="shared" si="70"/>
        <v>984.50000000000011</v>
      </c>
      <c r="I71" s="50">
        <f t="shared" si="71"/>
        <v>935.27500000000009</v>
      </c>
      <c r="J71" s="50">
        <f t="shared" si="72"/>
        <v>886.05000000000007</v>
      </c>
      <c r="K71" s="40">
        <f t="shared" si="73"/>
        <v>841.74750000000006</v>
      </c>
      <c r="L71" s="68" t="s">
        <v>44</v>
      </c>
      <c r="M71" s="59" t="s">
        <v>186</v>
      </c>
      <c r="N71" s="16"/>
    </row>
    <row r="72" spans="1:14" ht="130.5" customHeight="1" thickBot="1" x14ac:dyDescent="0.3">
      <c r="A72" s="55"/>
      <c r="B72" s="61" t="s">
        <v>166</v>
      </c>
      <c r="C72" s="39" t="s">
        <v>157</v>
      </c>
      <c r="D72" s="61" t="s">
        <v>29</v>
      </c>
      <c r="E72" s="61">
        <v>1790</v>
      </c>
      <c r="F72" s="91">
        <f t="shared" ref="F72" si="79">E72*0.575</f>
        <v>1029.25</v>
      </c>
      <c r="G72" s="94">
        <f t="shared" si="0"/>
        <v>0.42500000000000004</v>
      </c>
      <c r="H72" s="79">
        <f t="shared" ref="H72" si="80">E72*0.55</f>
        <v>984.50000000000011</v>
      </c>
      <c r="I72" s="50">
        <f t="shared" ref="I72" si="81">H72-H72*0.05</f>
        <v>935.27500000000009</v>
      </c>
      <c r="J72" s="50">
        <f t="shared" ref="J72" si="82">H72-H72*0.1</f>
        <v>886.05000000000007</v>
      </c>
      <c r="K72" s="40">
        <f t="shared" ref="K72" si="83">I72-I72*0.1</f>
        <v>841.74750000000006</v>
      </c>
      <c r="L72" s="68" t="s">
        <v>44</v>
      </c>
      <c r="M72" s="59" t="s">
        <v>187</v>
      </c>
      <c r="N72" s="16"/>
    </row>
    <row r="73" spans="1:14" ht="133.5" customHeight="1" thickBot="1" x14ac:dyDescent="0.3">
      <c r="A73" s="55"/>
      <c r="B73" s="61" t="s">
        <v>140</v>
      </c>
      <c r="C73" s="39" t="s">
        <v>157</v>
      </c>
      <c r="D73" s="61" t="s">
        <v>29</v>
      </c>
      <c r="E73" s="61">
        <v>1790</v>
      </c>
      <c r="F73" s="91">
        <f t="shared" si="69"/>
        <v>1029.25</v>
      </c>
      <c r="G73" s="94">
        <f t="shared" ref="G73:G84" si="84">1-F73/E73</f>
        <v>0.42500000000000004</v>
      </c>
      <c r="H73" s="79">
        <f t="shared" si="70"/>
        <v>984.50000000000011</v>
      </c>
      <c r="I73" s="50">
        <f t="shared" si="71"/>
        <v>935.27500000000009</v>
      </c>
      <c r="J73" s="50">
        <f t="shared" si="72"/>
        <v>886.05000000000007</v>
      </c>
      <c r="K73" s="40">
        <f t="shared" si="73"/>
        <v>841.74750000000006</v>
      </c>
      <c r="L73" s="68" t="s">
        <v>44</v>
      </c>
      <c r="M73" s="59" t="s">
        <v>188</v>
      </c>
      <c r="N73" s="16"/>
    </row>
    <row r="74" spans="1:14" ht="132" customHeight="1" thickBot="1" x14ac:dyDescent="0.3">
      <c r="A74" s="55"/>
      <c r="B74" s="61" t="s">
        <v>139</v>
      </c>
      <c r="C74" s="39" t="s">
        <v>157</v>
      </c>
      <c r="D74" s="61" t="s">
        <v>29</v>
      </c>
      <c r="E74" s="61">
        <v>1790</v>
      </c>
      <c r="F74" s="91">
        <f t="shared" si="69"/>
        <v>1029.25</v>
      </c>
      <c r="G74" s="94">
        <f t="shared" si="84"/>
        <v>0.42500000000000004</v>
      </c>
      <c r="H74" s="79">
        <f t="shared" si="70"/>
        <v>984.50000000000011</v>
      </c>
      <c r="I74" s="50">
        <f t="shared" si="71"/>
        <v>935.27500000000009</v>
      </c>
      <c r="J74" s="50">
        <f t="shared" si="72"/>
        <v>886.05000000000007</v>
      </c>
      <c r="K74" s="40">
        <f t="shared" si="73"/>
        <v>841.74750000000006</v>
      </c>
      <c r="L74" s="68" t="s">
        <v>44</v>
      </c>
      <c r="M74" s="59" t="s">
        <v>189</v>
      </c>
      <c r="N74" s="16"/>
    </row>
    <row r="75" spans="1:14" ht="145.5" customHeight="1" thickBot="1" x14ac:dyDescent="0.3">
      <c r="A75" s="55"/>
      <c r="B75" s="39" t="s">
        <v>194</v>
      </c>
      <c r="C75" s="39" t="s">
        <v>171</v>
      </c>
      <c r="D75" s="39" t="s">
        <v>169</v>
      </c>
      <c r="E75" s="43">
        <v>1290</v>
      </c>
      <c r="F75" s="91">
        <f t="shared" ref="F75:F76" si="85">E75*0.575</f>
        <v>741.74999999999989</v>
      </c>
      <c r="G75" s="94">
        <f t="shared" si="84"/>
        <v>0.42500000000000004</v>
      </c>
      <c r="H75" s="79">
        <f t="shared" si="70"/>
        <v>709.50000000000011</v>
      </c>
      <c r="I75" s="50">
        <f t="shared" ref="I75:I76" si="86">H75-H75*0.05</f>
        <v>674.02500000000009</v>
      </c>
      <c r="J75" s="50">
        <f t="shared" si="72"/>
        <v>638.55000000000007</v>
      </c>
      <c r="K75" s="40">
        <f t="shared" si="73"/>
        <v>606.62250000000006</v>
      </c>
      <c r="L75" s="47" t="s">
        <v>170</v>
      </c>
      <c r="M75" s="59" t="s">
        <v>191</v>
      </c>
      <c r="N75" s="16"/>
    </row>
    <row r="76" spans="1:14" ht="149.25" customHeight="1" thickBot="1" x14ac:dyDescent="0.3">
      <c r="A76" s="55"/>
      <c r="B76" s="39" t="s">
        <v>195</v>
      </c>
      <c r="C76" s="39" t="s">
        <v>134</v>
      </c>
      <c r="D76" s="39" t="s">
        <v>169</v>
      </c>
      <c r="E76" s="43">
        <v>1290</v>
      </c>
      <c r="F76" s="91">
        <f t="shared" si="85"/>
        <v>741.74999999999989</v>
      </c>
      <c r="G76" s="94">
        <f t="shared" si="84"/>
        <v>0.42500000000000004</v>
      </c>
      <c r="H76" s="79">
        <f t="shared" si="70"/>
        <v>709.50000000000011</v>
      </c>
      <c r="I76" s="50">
        <f t="shared" si="86"/>
        <v>674.02500000000009</v>
      </c>
      <c r="J76" s="50">
        <f t="shared" si="72"/>
        <v>638.55000000000007</v>
      </c>
      <c r="K76" s="40">
        <f t="shared" si="73"/>
        <v>606.62250000000006</v>
      </c>
      <c r="L76" s="47" t="s">
        <v>170</v>
      </c>
      <c r="M76" s="59" t="s">
        <v>192</v>
      </c>
      <c r="N76" s="16"/>
    </row>
    <row r="77" spans="1:14" ht="130.5" customHeight="1" thickBot="1" x14ac:dyDescent="0.3">
      <c r="A77" s="55"/>
      <c r="B77" s="61" t="s">
        <v>141</v>
      </c>
      <c r="C77" s="39" t="s">
        <v>219</v>
      </c>
      <c r="D77" s="61" t="s">
        <v>72</v>
      </c>
      <c r="E77" s="61">
        <v>1790</v>
      </c>
      <c r="F77" s="91">
        <f t="shared" si="69"/>
        <v>1029.25</v>
      </c>
      <c r="G77" s="94">
        <f t="shared" si="84"/>
        <v>0.42500000000000004</v>
      </c>
      <c r="H77" s="79">
        <f t="shared" si="70"/>
        <v>984.50000000000011</v>
      </c>
      <c r="I77" s="50">
        <f t="shared" si="71"/>
        <v>935.27500000000009</v>
      </c>
      <c r="J77" s="50">
        <f t="shared" si="72"/>
        <v>886.05000000000007</v>
      </c>
      <c r="K77" s="40">
        <f t="shared" si="73"/>
        <v>841.74750000000006</v>
      </c>
      <c r="L77" s="68" t="s">
        <v>44</v>
      </c>
      <c r="M77" s="68" t="s">
        <v>44</v>
      </c>
      <c r="N77" s="16"/>
    </row>
    <row r="78" spans="1:14" ht="133.5" customHeight="1" thickBot="1" x14ac:dyDescent="0.3">
      <c r="A78" s="55"/>
      <c r="B78" s="61" t="s">
        <v>142</v>
      </c>
      <c r="C78" s="39" t="s">
        <v>219</v>
      </c>
      <c r="D78" s="61" t="s">
        <v>72</v>
      </c>
      <c r="E78" s="61">
        <v>1790</v>
      </c>
      <c r="F78" s="91">
        <f t="shared" si="69"/>
        <v>1029.25</v>
      </c>
      <c r="G78" s="94">
        <f t="shared" si="84"/>
        <v>0.42500000000000004</v>
      </c>
      <c r="H78" s="79">
        <f t="shared" si="70"/>
        <v>984.50000000000011</v>
      </c>
      <c r="I78" s="50">
        <f t="shared" si="71"/>
        <v>935.27500000000009</v>
      </c>
      <c r="J78" s="50">
        <f t="shared" si="72"/>
        <v>886.05000000000007</v>
      </c>
      <c r="K78" s="40">
        <f t="shared" si="73"/>
        <v>841.74750000000006</v>
      </c>
      <c r="L78" s="68" t="s">
        <v>44</v>
      </c>
      <c r="M78" s="68" t="s">
        <v>44</v>
      </c>
      <c r="N78" s="16"/>
    </row>
    <row r="79" spans="1:14" ht="54.95" customHeight="1" thickBot="1" x14ac:dyDescent="0.3">
      <c r="A79" s="38"/>
      <c r="B79" s="49" t="s">
        <v>42</v>
      </c>
      <c r="C79" s="39"/>
      <c r="D79" s="39"/>
      <c r="E79" s="43"/>
      <c r="F79" s="91"/>
      <c r="G79" s="94" t="e">
        <f t="shared" si="84"/>
        <v>#DIV/0!</v>
      </c>
      <c r="H79" s="79"/>
      <c r="I79" s="40"/>
      <c r="J79" s="40"/>
      <c r="K79" s="40"/>
      <c r="L79" s="47"/>
      <c r="M79" s="42"/>
      <c r="N79" s="16"/>
    </row>
    <row r="80" spans="1:14" ht="80.25" customHeight="1" thickBot="1" x14ac:dyDescent="0.3">
      <c r="A80" s="38"/>
      <c r="B80" s="39" t="s">
        <v>78</v>
      </c>
      <c r="C80" s="39" t="s">
        <v>43</v>
      </c>
      <c r="D80" s="39" t="s">
        <v>67</v>
      </c>
      <c r="E80" s="43">
        <v>600</v>
      </c>
      <c r="F80" s="92">
        <v>350</v>
      </c>
      <c r="G80" s="94">
        <f t="shared" si="84"/>
        <v>0.41666666666666663</v>
      </c>
      <c r="H80" s="79">
        <f>E80*0.55</f>
        <v>330</v>
      </c>
      <c r="I80" s="52">
        <f>H80-H80*0.05</f>
        <v>313.5</v>
      </c>
      <c r="J80" s="50">
        <f t="shared" ref="J80:K82" si="87">H80-H80*0.1</f>
        <v>297</v>
      </c>
      <c r="K80" s="40">
        <f t="shared" si="87"/>
        <v>282.14999999999998</v>
      </c>
      <c r="L80" s="47" t="s">
        <v>90</v>
      </c>
      <c r="M80" s="46" t="s">
        <v>58</v>
      </c>
      <c r="N80" s="16"/>
    </row>
    <row r="81" spans="1:14" s="17" customFormat="1" ht="81" customHeight="1" thickBot="1" x14ac:dyDescent="0.25">
      <c r="A81" s="53"/>
      <c r="B81" s="54" t="s">
        <v>79</v>
      </c>
      <c r="C81" s="39" t="s">
        <v>43</v>
      </c>
      <c r="D81" s="39" t="s">
        <v>67</v>
      </c>
      <c r="E81" s="43">
        <v>600</v>
      </c>
      <c r="F81" s="92">
        <v>350</v>
      </c>
      <c r="G81" s="94">
        <f t="shared" si="84"/>
        <v>0.41666666666666663</v>
      </c>
      <c r="H81" s="79">
        <f>E81*0.55</f>
        <v>330</v>
      </c>
      <c r="I81" s="52">
        <f>H81-H81*0.05</f>
        <v>313.5</v>
      </c>
      <c r="J81" s="50">
        <f t="shared" si="87"/>
        <v>297</v>
      </c>
      <c r="K81" s="40">
        <f t="shared" si="87"/>
        <v>282.14999999999998</v>
      </c>
      <c r="L81" s="47" t="s">
        <v>90</v>
      </c>
      <c r="M81" s="46" t="s">
        <v>66</v>
      </c>
    </row>
    <row r="82" spans="1:14" s="17" customFormat="1" ht="85.5" customHeight="1" thickBot="1" x14ac:dyDescent="0.25">
      <c r="A82" s="53"/>
      <c r="B82" s="54" t="s">
        <v>80</v>
      </c>
      <c r="C82" s="39" t="s">
        <v>43</v>
      </c>
      <c r="D82" s="39" t="s">
        <v>67</v>
      </c>
      <c r="E82" s="43">
        <v>600</v>
      </c>
      <c r="F82" s="92">
        <v>350</v>
      </c>
      <c r="G82" s="94">
        <f t="shared" si="84"/>
        <v>0.41666666666666663</v>
      </c>
      <c r="H82" s="79">
        <f>E82*0.55</f>
        <v>330</v>
      </c>
      <c r="I82" s="52">
        <f>H82-H82*0.05</f>
        <v>313.5</v>
      </c>
      <c r="J82" s="50">
        <f t="shared" si="87"/>
        <v>297</v>
      </c>
      <c r="K82" s="40">
        <f t="shared" si="87"/>
        <v>282.14999999999998</v>
      </c>
      <c r="L82" s="47" t="s">
        <v>90</v>
      </c>
      <c r="M82" s="46" t="s">
        <v>65</v>
      </c>
    </row>
    <row r="83" spans="1:14" ht="52.5" customHeight="1" thickBot="1" x14ac:dyDescent="0.3">
      <c r="A83" s="55"/>
      <c r="B83" s="83" t="s">
        <v>159</v>
      </c>
      <c r="C83" s="39"/>
      <c r="D83" s="39"/>
      <c r="E83" s="43"/>
      <c r="F83" s="92"/>
      <c r="G83" s="94"/>
      <c r="H83" s="79"/>
      <c r="I83" s="52"/>
      <c r="J83" s="50"/>
      <c r="K83" s="40"/>
      <c r="L83" s="47"/>
      <c r="M83" s="46"/>
      <c r="N83" s="16"/>
    </row>
    <row r="84" spans="1:14" ht="123.75" customHeight="1" thickBot="1" x14ac:dyDescent="0.3">
      <c r="A84" s="55"/>
      <c r="B84" s="56" t="s">
        <v>160</v>
      </c>
      <c r="C84" s="39" t="s">
        <v>43</v>
      </c>
      <c r="D84" s="39" t="s">
        <v>67</v>
      </c>
      <c r="E84" s="43">
        <v>490</v>
      </c>
      <c r="F84" s="92">
        <v>290</v>
      </c>
      <c r="G84" s="94">
        <f t="shared" si="84"/>
        <v>0.40816326530612246</v>
      </c>
      <c r="H84" s="79">
        <f>E84*0.55</f>
        <v>269.5</v>
      </c>
      <c r="I84" s="52">
        <f>H84-H84*0.05</f>
        <v>256.02499999999998</v>
      </c>
      <c r="J84" s="50">
        <f>H84-H84*0.1</f>
        <v>242.55</v>
      </c>
      <c r="K84" s="40">
        <f>I84-I84*0.1</f>
        <v>230.42249999999999</v>
      </c>
      <c r="L84" s="47" t="s">
        <v>90</v>
      </c>
      <c r="M84" s="59" t="s">
        <v>193</v>
      </c>
      <c r="N84" s="16"/>
    </row>
    <row r="85" spans="1:14" ht="30" customHeight="1" thickBot="1" x14ac:dyDescent="0.3">
      <c r="A85" s="64"/>
      <c r="B85" s="65"/>
      <c r="C85" s="66"/>
      <c r="D85" s="55"/>
      <c r="E85" s="55"/>
      <c r="F85" s="91"/>
      <c r="G85" s="91"/>
      <c r="H85" s="79"/>
      <c r="I85" s="50"/>
      <c r="J85" s="50"/>
      <c r="K85" s="40"/>
      <c r="L85" s="67"/>
      <c r="M85" s="84"/>
    </row>
    <row r="86" spans="1:14" ht="121.5" customHeight="1" thickBot="1" x14ac:dyDescent="0.3">
      <c r="A86" s="55"/>
      <c r="B86" s="61" t="s">
        <v>87</v>
      </c>
      <c r="C86" s="62" t="s">
        <v>99</v>
      </c>
      <c r="D86" s="61" t="s">
        <v>69</v>
      </c>
      <c r="E86" s="61">
        <v>1590</v>
      </c>
      <c r="F86" s="91">
        <f t="shared" ref="F86:F87" si="88">E86*0.575</f>
        <v>914.24999999999989</v>
      </c>
      <c r="G86" s="91"/>
      <c r="H86" s="79">
        <f t="shared" ref="H86" si="89">E86*0.55</f>
        <v>874.50000000000011</v>
      </c>
      <c r="I86" s="50">
        <f t="shared" ref="I86" si="90">H86-H86*0.05</f>
        <v>830.77500000000009</v>
      </c>
      <c r="J86" s="50">
        <f t="shared" ref="J86" si="91">H86-H86*0.1</f>
        <v>787.05000000000007</v>
      </c>
      <c r="K86" s="40">
        <f t="shared" ref="K86" si="92">I86-I86*0.1</f>
        <v>747.6975000000001</v>
      </c>
      <c r="L86" s="68" t="s">
        <v>44</v>
      </c>
      <c r="M86" s="68" t="s">
        <v>44</v>
      </c>
    </row>
    <row r="87" spans="1:14" ht="135.75" customHeight="1" thickBot="1" x14ac:dyDescent="0.3">
      <c r="A87" s="55"/>
      <c r="B87" s="61" t="s">
        <v>196</v>
      </c>
      <c r="C87" s="62" t="s">
        <v>92</v>
      </c>
      <c r="D87" s="61" t="s">
        <v>69</v>
      </c>
      <c r="E87" s="61">
        <v>1590</v>
      </c>
      <c r="F87" s="91">
        <f t="shared" si="88"/>
        <v>914.24999999999989</v>
      </c>
      <c r="G87" s="91"/>
      <c r="H87" s="79">
        <f t="shared" ref="H87" si="93">E87*0.55</f>
        <v>874.50000000000011</v>
      </c>
      <c r="I87" s="50">
        <f t="shared" ref="I87" si="94">H87-H87*0.05</f>
        <v>830.77500000000009</v>
      </c>
      <c r="J87" s="50">
        <f t="shared" ref="J87" si="95">H87-H87*0.1</f>
        <v>787.05000000000007</v>
      </c>
      <c r="K87" s="40">
        <f t="shared" ref="K87" si="96">I87-I87*0.1</f>
        <v>747.6975000000001</v>
      </c>
      <c r="L87" s="68" t="s">
        <v>44</v>
      </c>
      <c r="M87" s="68" t="s">
        <v>44</v>
      </c>
    </row>
    <row r="88" spans="1:14" x14ac:dyDescent="0.25">
      <c r="H88" s="18"/>
    </row>
    <row r="89" spans="1:14" x14ac:dyDescent="0.25">
      <c r="H89" s="18"/>
    </row>
    <row r="90" spans="1:14" x14ac:dyDescent="0.25">
      <c r="H90" s="18"/>
    </row>
    <row r="91" spans="1:14" x14ac:dyDescent="0.25">
      <c r="H91" s="18"/>
    </row>
    <row r="92" spans="1:14" x14ac:dyDescent="0.25">
      <c r="H92" s="18"/>
    </row>
    <row r="93" spans="1:14" x14ac:dyDescent="0.25">
      <c r="H93" s="18"/>
    </row>
    <row r="94" spans="1:14" x14ac:dyDescent="0.25">
      <c r="H94" s="18"/>
    </row>
    <row r="95" spans="1:14" x14ac:dyDescent="0.25">
      <c r="H95" s="18"/>
    </row>
    <row r="96" spans="1:14" x14ac:dyDescent="0.25">
      <c r="H96" s="18"/>
    </row>
    <row r="97" spans="8:8" x14ac:dyDescent="0.25">
      <c r="H97" s="18"/>
    </row>
    <row r="98" spans="8:8" x14ac:dyDescent="0.25">
      <c r="H98" s="18"/>
    </row>
    <row r="99" spans="8:8" x14ac:dyDescent="0.25">
      <c r="H99" s="18"/>
    </row>
    <row r="100" spans="8:8" x14ac:dyDescent="0.25">
      <c r="H100" s="18"/>
    </row>
    <row r="101" spans="8:8" x14ac:dyDescent="0.25">
      <c r="H101" s="18"/>
    </row>
    <row r="102" spans="8:8" x14ac:dyDescent="0.25">
      <c r="H102" s="18"/>
    </row>
    <row r="103" spans="8:8" x14ac:dyDescent="0.25">
      <c r="H103" s="18"/>
    </row>
    <row r="104" spans="8:8" x14ac:dyDescent="0.25">
      <c r="H104" s="18"/>
    </row>
    <row r="105" spans="8:8" x14ac:dyDescent="0.25">
      <c r="H105" s="18"/>
    </row>
    <row r="106" spans="8:8" x14ac:dyDescent="0.25">
      <c r="H106" s="18"/>
    </row>
    <row r="107" spans="8:8" x14ac:dyDescent="0.25">
      <c r="H107" s="18"/>
    </row>
    <row r="108" spans="8:8" x14ac:dyDescent="0.25">
      <c r="H108" s="18"/>
    </row>
    <row r="109" spans="8:8" x14ac:dyDescent="0.25">
      <c r="H109" s="18"/>
    </row>
    <row r="110" spans="8:8" x14ac:dyDescent="0.25">
      <c r="H110" s="18"/>
    </row>
    <row r="111" spans="8:8" x14ac:dyDescent="0.25">
      <c r="H111" s="18"/>
    </row>
    <row r="112" spans="8:8" x14ac:dyDescent="0.25">
      <c r="H112" s="18"/>
    </row>
    <row r="113" spans="8:8" x14ac:dyDescent="0.25">
      <c r="H113" s="18"/>
    </row>
    <row r="114" spans="8:8" x14ac:dyDescent="0.25">
      <c r="H114" s="18"/>
    </row>
    <row r="115" spans="8:8" x14ac:dyDescent="0.25">
      <c r="H115" s="18"/>
    </row>
    <row r="116" spans="8:8" x14ac:dyDescent="0.25">
      <c r="H116" s="18"/>
    </row>
    <row r="117" spans="8:8" x14ac:dyDescent="0.25">
      <c r="H117" s="18"/>
    </row>
    <row r="118" spans="8:8" x14ac:dyDescent="0.25">
      <c r="H118" s="18"/>
    </row>
    <row r="125" spans="8:8" x14ac:dyDescent="0.25">
      <c r="H125" s="18"/>
    </row>
    <row r="126" spans="8:8" x14ac:dyDescent="0.25">
      <c r="H126" s="18"/>
    </row>
    <row r="127" spans="8:8" x14ac:dyDescent="0.25">
      <c r="H127" s="18"/>
    </row>
    <row r="128" spans="8:8" x14ac:dyDescent="0.25">
      <c r="H128" s="18"/>
    </row>
    <row r="129" spans="8:8" x14ac:dyDescent="0.25">
      <c r="H129" s="18"/>
    </row>
    <row r="130" spans="8:8" x14ac:dyDescent="0.25">
      <c r="H130" s="18"/>
    </row>
    <row r="131" spans="8:8" x14ac:dyDescent="0.25">
      <c r="H131" s="18"/>
    </row>
    <row r="132" spans="8:8" x14ac:dyDescent="0.25">
      <c r="H132" s="18"/>
    </row>
    <row r="133" spans="8:8" x14ac:dyDescent="0.25">
      <c r="H133" s="18"/>
    </row>
    <row r="134" spans="8:8" x14ac:dyDescent="0.25">
      <c r="H134" s="18"/>
    </row>
    <row r="135" spans="8:8" x14ac:dyDescent="0.25">
      <c r="H135" s="18"/>
    </row>
    <row r="136" spans="8:8" x14ac:dyDescent="0.25">
      <c r="H136" s="18"/>
    </row>
    <row r="137" spans="8:8" x14ac:dyDescent="0.25">
      <c r="H137" s="18"/>
    </row>
    <row r="138" spans="8:8" x14ac:dyDescent="0.25">
      <c r="H138" s="18"/>
    </row>
    <row r="139" spans="8:8" x14ac:dyDescent="0.25">
      <c r="H139" s="18"/>
    </row>
    <row r="140" spans="8:8" x14ac:dyDescent="0.25">
      <c r="H140" s="18"/>
    </row>
    <row r="141" spans="8:8" x14ac:dyDescent="0.25">
      <c r="H141" s="18"/>
    </row>
    <row r="142" spans="8:8" x14ac:dyDescent="0.25">
      <c r="H142" s="18"/>
    </row>
    <row r="143" spans="8:8" x14ac:dyDescent="0.25">
      <c r="H143" s="18"/>
    </row>
    <row r="144" spans="8:8" x14ac:dyDescent="0.25">
      <c r="H144" s="18"/>
    </row>
    <row r="145" spans="8:8" x14ac:dyDescent="0.25">
      <c r="H145" s="18"/>
    </row>
    <row r="146" spans="8:8" x14ac:dyDescent="0.25">
      <c r="H146" s="18"/>
    </row>
    <row r="147" spans="8:8" x14ac:dyDescent="0.25">
      <c r="H147" s="18"/>
    </row>
    <row r="148" spans="8:8" x14ac:dyDescent="0.25">
      <c r="H148" s="18"/>
    </row>
    <row r="149" spans="8:8" x14ac:dyDescent="0.25">
      <c r="H149" s="18"/>
    </row>
    <row r="150" spans="8:8" x14ac:dyDescent="0.25">
      <c r="H150" s="18"/>
    </row>
    <row r="151" spans="8:8" x14ac:dyDescent="0.25">
      <c r="H151" s="18"/>
    </row>
    <row r="152" spans="8:8" x14ac:dyDescent="0.25">
      <c r="H152" s="18"/>
    </row>
    <row r="153" spans="8:8" x14ac:dyDescent="0.25">
      <c r="H153" s="18"/>
    </row>
    <row r="154" spans="8:8" x14ac:dyDescent="0.25">
      <c r="H154" s="18"/>
    </row>
    <row r="155" spans="8:8" x14ac:dyDescent="0.25">
      <c r="H155" s="18"/>
    </row>
    <row r="156" spans="8:8" x14ac:dyDescent="0.25">
      <c r="H156" s="18"/>
    </row>
    <row r="157" spans="8:8" x14ac:dyDescent="0.25">
      <c r="H157" s="18"/>
    </row>
    <row r="158" spans="8:8" x14ac:dyDescent="0.25">
      <c r="H158" s="18"/>
    </row>
    <row r="159" spans="8:8" x14ac:dyDescent="0.25">
      <c r="H159" s="18"/>
    </row>
    <row r="160" spans="8:8" x14ac:dyDescent="0.25">
      <c r="H160" s="18"/>
    </row>
    <row r="161" spans="8:8" x14ac:dyDescent="0.25">
      <c r="H161" s="18"/>
    </row>
    <row r="162" spans="8:8" x14ac:dyDescent="0.25">
      <c r="H162" s="18"/>
    </row>
    <row r="163" spans="8:8" x14ac:dyDescent="0.25">
      <c r="H163" s="18"/>
    </row>
    <row r="164" spans="8:8" x14ac:dyDescent="0.25">
      <c r="H164" s="18"/>
    </row>
    <row r="165" spans="8:8" x14ac:dyDescent="0.25">
      <c r="H165" s="18"/>
    </row>
    <row r="166" spans="8:8" x14ac:dyDescent="0.25">
      <c r="H166" s="18"/>
    </row>
    <row r="167" spans="8:8" x14ac:dyDescent="0.25">
      <c r="H167" s="18"/>
    </row>
    <row r="168" spans="8:8" x14ac:dyDescent="0.25">
      <c r="H168" s="18"/>
    </row>
    <row r="169" spans="8:8" x14ac:dyDescent="0.25">
      <c r="H169" s="18"/>
    </row>
    <row r="170" spans="8:8" x14ac:dyDescent="0.25">
      <c r="H170" s="18"/>
    </row>
    <row r="171" spans="8:8" x14ac:dyDescent="0.25">
      <c r="H171" s="18"/>
    </row>
    <row r="172" spans="8:8" x14ac:dyDescent="0.25">
      <c r="H172" s="18"/>
    </row>
    <row r="173" spans="8:8" x14ac:dyDescent="0.25">
      <c r="H173" s="18"/>
    </row>
    <row r="174" spans="8:8" x14ac:dyDescent="0.25">
      <c r="H174" s="18"/>
    </row>
    <row r="175" spans="8:8" x14ac:dyDescent="0.25">
      <c r="H175" s="18"/>
    </row>
    <row r="176" spans="8:8" x14ac:dyDescent="0.25">
      <c r="H176" s="18"/>
    </row>
    <row r="177" spans="8:8" x14ac:dyDescent="0.25">
      <c r="H177" s="18"/>
    </row>
    <row r="178" spans="8:8" x14ac:dyDescent="0.25">
      <c r="H178" s="18"/>
    </row>
    <row r="179" spans="8:8" x14ac:dyDescent="0.25">
      <c r="H179" s="18"/>
    </row>
    <row r="180" spans="8:8" x14ac:dyDescent="0.25">
      <c r="H180" s="18"/>
    </row>
    <row r="181" spans="8:8" x14ac:dyDescent="0.25">
      <c r="H181" s="18"/>
    </row>
    <row r="182" spans="8:8" x14ac:dyDescent="0.25">
      <c r="H182" s="18"/>
    </row>
    <row r="183" spans="8:8" x14ac:dyDescent="0.25">
      <c r="H183" s="18"/>
    </row>
    <row r="184" spans="8:8" x14ac:dyDescent="0.25">
      <c r="H184" s="18"/>
    </row>
    <row r="185" spans="8:8" x14ac:dyDescent="0.25">
      <c r="H185" s="18"/>
    </row>
    <row r="186" spans="8:8" x14ac:dyDescent="0.25">
      <c r="H186" s="18"/>
    </row>
    <row r="187" spans="8:8" x14ac:dyDescent="0.25">
      <c r="H187" s="18"/>
    </row>
    <row r="188" spans="8:8" x14ac:dyDescent="0.25">
      <c r="H188" s="18"/>
    </row>
    <row r="189" spans="8:8" x14ac:dyDescent="0.25">
      <c r="H189" s="18"/>
    </row>
    <row r="190" spans="8:8" x14ac:dyDescent="0.25">
      <c r="H190" s="18"/>
    </row>
  </sheetData>
  <sheetProtection selectLockedCells="1" selectUnlockedCells="1"/>
  <hyperlinks>
    <hyperlink ref="M28" r:id="rId1"/>
    <hyperlink ref="M52" r:id="rId2"/>
    <hyperlink ref="M53" r:id="rId3"/>
    <hyperlink ref="M54" r:id="rId4"/>
    <hyperlink ref="M55" r:id="rId5"/>
    <hyperlink ref="M56" r:id="rId6"/>
    <hyperlink ref="M80" r:id="rId7"/>
    <hyperlink ref="M82" r:id="rId8"/>
    <hyperlink ref="M81" r:id="rId9"/>
    <hyperlink ref="M64" r:id="rId10"/>
    <hyperlink ref="M66" r:id="rId11"/>
    <hyperlink ref="M67" r:id="rId12"/>
    <hyperlink ref="M9" r:id="rId13"/>
    <hyperlink ref="M12" r:id="rId14"/>
    <hyperlink ref="M15" r:id="rId15"/>
    <hyperlink ref="M14" r:id="rId16"/>
    <hyperlink ref="B4" r:id="rId17" display="https://vk.com/envylab"/>
    <hyperlink ref="B3" r:id="rId18"/>
    <hyperlink ref="M40" r:id="rId19"/>
    <hyperlink ref="M16" r:id="rId20"/>
    <hyperlink ref="M17" r:id="rId21"/>
    <hyperlink ref="M18" r:id="rId22"/>
    <hyperlink ref="M35" r:id="rId23"/>
    <hyperlink ref="M36" r:id="rId24"/>
    <hyperlink ref="M37" r:id="rId25"/>
    <hyperlink ref="M38" r:id="rId26"/>
    <hyperlink ref="M39" r:id="rId27"/>
    <hyperlink ref="E3" r:id="rId28"/>
    <hyperlink ref="M44" r:id="rId29"/>
    <hyperlink ref="M30" r:id="rId30"/>
    <hyperlink ref="M31" r:id="rId31"/>
    <hyperlink ref="M10" r:id="rId32"/>
    <hyperlink ref="M11" r:id="rId33"/>
    <hyperlink ref="M8" r:id="rId34"/>
    <hyperlink ref="M13" r:id="rId35"/>
    <hyperlink ref="M19" r:id="rId36"/>
    <hyperlink ref="M20" r:id="rId37"/>
    <hyperlink ref="M22" r:id="rId38"/>
    <hyperlink ref="M32" r:id="rId39"/>
    <hyperlink ref="M45" r:id="rId40"/>
    <hyperlink ref="M58" r:id="rId41"/>
    <hyperlink ref="M57" r:id="rId42"/>
    <hyperlink ref="M24" r:id="rId43"/>
    <hyperlink ref="M25" r:id="rId44"/>
    <hyperlink ref="M29" r:id="rId45"/>
    <hyperlink ref="M33" r:id="rId46"/>
    <hyperlink ref="M46" r:id="rId47"/>
    <hyperlink ref="M47" r:id="rId48"/>
    <hyperlink ref="M48" r:id="rId49"/>
    <hyperlink ref="M49" r:id="rId50"/>
    <hyperlink ref="M62" r:id="rId51"/>
    <hyperlink ref="M69" r:id="rId52"/>
    <hyperlink ref="M70" r:id="rId53"/>
    <hyperlink ref="M71" r:id="rId54"/>
    <hyperlink ref="M72" r:id="rId55"/>
    <hyperlink ref="M73" r:id="rId56"/>
    <hyperlink ref="M74" r:id="rId57"/>
    <hyperlink ref="M50" r:id="rId58"/>
    <hyperlink ref="M75" r:id="rId59"/>
    <hyperlink ref="M76" r:id="rId60"/>
    <hyperlink ref="M84" r:id="rId61"/>
    <hyperlink ref="M41" r:id="rId62"/>
    <hyperlink ref="M42" r:id="rId63"/>
    <hyperlink ref="M43" r:id="rId64"/>
    <hyperlink ref="M26" r:id="rId65"/>
    <hyperlink ref="M21" r:id="rId66"/>
    <hyperlink ref="M23" r:id="rId67"/>
    <hyperlink ref="M27" r:id="rId68"/>
    <hyperlink ref="M60" r:id="rId69"/>
  </hyperlinks>
  <pageMargins left="0.7" right="0.7" top="0.75" bottom="0.75" header="0.51180555555555551" footer="0.51180555555555551"/>
  <pageSetup paperSize="9" firstPageNumber="0" orientation="portrait" horizontalDpi="300" verticalDpi="300" r:id="rId70"/>
  <headerFooter alignWithMargins="0"/>
  <drawing r:id="rId7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Диля</dc:creator>
  <cp:lastModifiedBy>я</cp:lastModifiedBy>
  <dcterms:created xsi:type="dcterms:W3CDTF">2015-03-31T16:14:31Z</dcterms:created>
  <dcterms:modified xsi:type="dcterms:W3CDTF">2017-03-18T12:05:05Z</dcterms:modified>
</cp:coreProperties>
</file>