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7455" windowHeight="6240"/>
  </bookViews>
  <sheets>
    <sheet name="Счет" sheetId="1" r:id="rId1"/>
    <sheet name="Лист1" sheetId="2" r:id="rId2"/>
  </sheets>
  <calcPr calcId="124519" refMode="R1C1"/>
</workbook>
</file>

<file path=xl/calcChain.xml><?xml version="1.0" encoding="utf-8"?>
<calcChain xmlns="http://schemas.openxmlformats.org/spreadsheetml/2006/main">
  <c r="V30" i="1"/>
  <c r="V29"/>
  <c r="V25"/>
  <c r="V22"/>
  <c r="V19"/>
  <c r="V18"/>
  <c r="V8"/>
  <c r="T29"/>
  <c r="T25"/>
  <c r="T22"/>
  <c r="T3"/>
  <c r="S32"/>
  <c r="R32"/>
  <c r="R4"/>
  <c r="T4" s="1"/>
  <c r="R5"/>
  <c r="T5" s="1"/>
  <c r="R6"/>
  <c r="T6" s="1"/>
  <c r="R23"/>
  <c r="R13"/>
  <c r="R8"/>
  <c r="R10"/>
  <c r="R7"/>
  <c r="R11"/>
  <c r="T11" s="1"/>
  <c r="R12"/>
  <c r="T12" s="1"/>
  <c r="R16"/>
  <c r="R17"/>
  <c r="T17" s="1"/>
  <c r="R18"/>
  <c r="T18" s="1"/>
  <c r="R14"/>
  <c r="R21"/>
  <c r="R19"/>
  <c r="T19" s="1"/>
  <c r="R9"/>
  <c r="R22"/>
  <c r="R25"/>
  <c r="R26"/>
  <c r="T26" s="1"/>
  <c r="R27"/>
  <c r="T27" s="1"/>
  <c r="R29"/>
  <c r="R24"/>
  <c r="R15"/>
  <c r="R20"/>
  <c r="R30"/>
  <c r="T30" s="1"/>
  <c r="R28"/>
  <c r="R31"/>
  <c r="T31" s="1"/>
  <c r="R3"/>
  <c r="T8" l="1"/>
  <c r="T10"/>
  <c r="T16"/>
  <c r="T32" l="1"/>
</calcChain>
</file>

<file path=xl/sharedStrings.xml><?xml version="1.0" encoding="utf-8"?>
<sst xmlns="http://schemas.openxmlformats.org/spreadsheetml/2006/main" count="105" uniqueCount="79">
  <si>
    <t>Предмет   счета</t>
  </si>
  <si>
    <t>Код</t>
  </si>
  <si>
    <t>Сумма</t>
  </si>
  <si>
    <t>320RK 44</t>
  </si>
  <si>
    <t>320RK</t>
  </si>
  <si>
    <t>5784 42</t>
  </si>
  <si>
    <t>5784</t>
  </si>
  <si>
    <t>9202 ПЛАТЬЕ МАКСИ LIVORNO 44</t>
  </si>
  <si>
    <t>9202</t>
  </si>
  <si>
    <t>RV118BR 48</t>
  </si>
  <si>
    <t>RV118BR</t>
  </si>
  <si>
    <t>RV118BR 44</t>
  </si>
  <si>
    <t>RV118G 52</t>
  </si>
  <si>
    <t>118G</t>
  </si>
  <si>
    <t>RJ200 46</t>
  </si>
  <si>
    <t>RJ200</t>
  </si>
  <si>
    <t>RJ203 44</t>
  </si>
  <si>
    <t>RJ203</t>
  </si>
  <si>
    <t>RJ206 46</t>
  </si>
  <si>
    <t>RJ206</t>
  </si>
  <si>
    <t>RJ207 44</t>
  </si>
  <si>
    <t>RJ207</t>
  </si>
  <si>
    <t>RJ207 46</t>
  </si>
  <si>
    <t>RJ207 50</t>
  </si>
  <si>
    <t>RJ208 52</t>
  </si>
  <si>
    <t>RJ208</t>
  </si>
  <si>
    <t>RJ209 46</t>
  </si>
  <si>
    <t>RJ209</t>
  </si>
  <si>
    <t>RJ209 52</t>
  </si>
  <si>
    <t>RJ209 48</t>
  </si>
  <si>
    <t>RJ210 46</t>
  </si>
  <si>
    <t>RJ210</t>
  </si>
  <si>
    <t>RJ211 44</t>
  </si>
  <si>
    <t>RJ211</t>
  </si>
  <si>
    <t>RJ213 48</t>
  </si>
  <si>
    <t>RJ213</t>
  </si>
  <si>
    <t>RJ216 48</t>
  </si>
  <si>
    <t>RJ216</t>
  </si>
  <si>
    <t>RJ221 48</t>
  </si>
  <si>
    <t>RJ221</t>
  </si>
  <si>
    <t>RV118FL 50</t>
  </si>
  <si>
    <t>RV118FL</t>
  </si>
  <si>
    <t>RV118FL 44</t>
  </si>
  <si>
    <t>RV118S 50</t>
  </si>
  <si>
    <t>RV118S</t>
  </si>
  <si>
    <t>RV118S 48</t>
  </si>
  <si>
    <t>RV118F 44</t>
  </si>
  <si>
    <t>RV118F</t>
  </si>
  <si>
    <t>R040 48</t>
  </si>
  <si>
    <t>R040</t>
  </si>
  <si>
    <t>P164 44</t>
  </si>
  <si>
    <t>P164</t>
  </si>
  <si>
    <t>Итого</t>
  </si>
  <si>
    <t>С орг%</t>
  </si>
  <si>
    <t>Всего к плате</t>
  </si>
  <si>
    <t>ТР(предварит)</t>
  </si>
  <si>
    <t>Долг</t>
  </si>
  <si>
    <t>Ник</t>
  </si>
  <si>
    <t>Юлия2010</t>
  </si>
  <si>
    <t>Marina_1950</t>
  </si>
  <si>
    <t>iva789</t>
  </si>
  <si>
    <t>DanseIrish</t>
  </si>
  <si>
    <t>Burkgart</t>
  </si>
  <si>
    <t>tytysy</t>
  </si>
  <si>
    <t>Крошка~Енот</t>
  </si>
  <si>
    <t>Оль2011</t>
  </si>
  <si>
    <t>Чимаra</t>
  </si>
  <si>
    <t>Лучсвета</t>
  </si>
  <si>
    <t>Yanula</t>
  </si>
  <si>
    <t>Leno444ka</t>
  </si>
  <si>
    <t>Lego123</t>
  </si>
  <si>
    <t>abrikos</t>
  </si>
  <si>
    <t>OLALE</t>
  </si>
  <si>
    <t>DoctorOll</t>
  </si>
  <si>
    <t>наталка-полтавка</t>
  </si>
  <si>
    <t>Nastasya1978</t>
  </si>
  <si>
    <t>rysyavka</t>
  </si>
  <si>
    <t>Оплачено</t>
  </si>
  <si>
    <t>в след СП</t>
  </si>
</sst>
</file>

<file path=xl/styles.xml><?xml version="1.0" encoding="utf-8"?>
<styleSheet xmlns="http://schemas.openxmlformats.org/spreadsheetml/2006/main">
  <numFmts count="2">
    <numFmt numFmtId="164" formatCode="0.00;\-0.00;\-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3" xfId="0" applyFill="1" applyBorder="1"/>
    <xf numFmtId="0" fontId="3" fillId="2" borderId="1" xfId="0" applyFont="1" applyFill="1" applyBorder="1" applyAlignment="1">
      <alignment horizontal="center" vertical="center"/>
    </xf>
    <xf numFmtId="1" fontId="0" fillId="0" borderId="0" xfId="0" applyNumberFormat="1"/>
    <xf numFmtId="0" fontId="7" fillId="3" borderId="1" xfId="0" applyFont="1" applyFill="1" applyBorder="1"/>
    <xf numFmtId="1" fontId="8" fillId="3" borderId="1" xfId="0" applyNumberFormat="1" applyFont="1" applyFill="1" applyBorder="1"/>
    <xf numFmtId="0" fontId="7" fillId="2" borderId="1" xfId="0" applyFont="1" applyFill="1" applyBorder="1"/>
    <xf numFmtId="1" fontId="8" fillId="2" borderId="1" xfId="0" applyNumberFormat="1" applyFont="1" applyFill="1" applyBorder="1"/>
    <xf numFmtId="165" fontId="8" fillId="2" borderId="1" xfId="0" applyNumberFormat="1" applyFont="1" applyFill="1" applyBorder="1"/>
    <xf numFmtId="0" fontId="2" fillId="0" borderId="0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justify"/>
    </xf>
    <xf numFmtId="164" fontId="5" fillId="3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justify"/>
    </xf>
    <xf numFmtId="0" fontId="6" fillId="3" borderId="1" xfId="0" applyNumberFormat="1" applyFont="1" applyFill="1" applyBorder="1" applyAlignment="1">
      <alignment horizontal="left" vertical="justify"/>
    </xf>
    <xf numFmtId="0" fontId="1" fillId="0" borderId="0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/>
    </xf>
    <xf numFmtId="0" fontId="11" fillId="3" borderId="1" xfId="0" applyNumberFormat="1" applyFont="1" applyFill="1" applyBorder="1" applyAlignment="1">
      <alignment horizontal="left" vertical="justify"/>
    </xf>
    <xf numFmtId="0" fontId="11" fillId="2" borderId="1" xfId="0" applyNumberFormat="1" applyFont="1" applyFill="1" applyBorder="1" applyAlignment="1">
      <alignment horizontal="left" vertical="justify"/>
    </xf>
    <xf numFmtId="0" fontId="8" fillId="3" borderId="1" xfId="0" applyFont="1" applyFill="1" applyBorder="1"/>
    <xf numFmtId="0" fontId="8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4"/>
  <sheetViews>
    <sheetView showGridLines="0" tabSelected="1" workbookViewId="0">
      <selection activeCell="W29" sqref="W29"/>
    </sheetView>
  </sheetViews>
  <sheetFormatPr defaultRowHeight="15"/>
  <cols>
    <col min="1" max="1" width="1" customWidth="1"/>
    <col min="2" max="2" width="2.140625" customWidth="1"/>
    <col min="3" max="3" width="14.140625" customWidth="1"/>
    <col min="4" max="4" width="11.5703125" customWidth="1"/>
    <col min="5" max="5" width="6.28515625" customWidth="1"/>
    <col min="6" max="6" width="8.42578125" customWidth="1"/>
    <col min="7" max="7" width="7.28515625" customWidth="1"/>
    <col min="8" max="8" width="2.140625" customWidth="1"/>
    <col min="9" max="10" width="4.140625" customWidth="1"/>
    <col min="11" max="11" width="2.140625" customWidth="1"/>
    <col min="12" max="12" width="3.140625" customWidth="1"/>
    <col min="13" max="13" width="1" customWidth="1"/>
    <col min="14" max="14" width="2.140625" customWidth="1"/>
    <col min="15" max="16" width="3.140625" customWidth="1"/>
    <col min="17" max="17" width="4.140625" customWidth="1"/>
    <col min="19" max="19" width="13.85546875" customWidth="1"/>
    <col min="20" max="21" width="13.5703125" customWidth="1"/>
  </cols>
  <sheetData>
    <row r="1" spans="2:23" ht="14.1" customHeight="1">
      <c r="N1" s="9"/>
      <c r="O1" s="9"/>
      <c r="P1" s="9"/>
      <c r="Q1" s="9"/>
    </row>
    <row r="2" spans="2:23" ht="28.35" customHeight="1">
      <c r="B2" s="10" t="s">
        <v>57</v>
      </c>
      <c r="C2" s="10"/>
      <c r="D2" s="10" t="s">
        <v>0</v>
      </c>
      <c r="E2" s="10"/>
      <c r="F2" s="10"/>
      <c r="G2" s="10"/>
      <c r="H2" s="10"/>
      <c r="I2" s="10"/>
      <c r="J2" s="10" t="s">
        <v>1</v>
      </c>
      <c r="K2" s="10"/>
      <c r="L2" s="10"/>
      <c r="M2" s="10"/>
      <c r="N2" s="10" t="s">
        <v>2</v>
      </c>
      <c r="O2" s="10"/>
      <c r="P2" s="10"/>
      <c r="Q2" s="10"/>
      <c r="R2" s="2" t="s">
        <v>53</v>
      </c>
      <c r="S2" s="2" t="s">
        <v>55</v>
      </c>
      <c r="T2" s="2" t="s">
        <v>54</v>
      </c>
      <c r="U2" s="2" t="s">
        <v>77</v>
      </c>
      <c r="V2" s="2" t="s">
        <v>56</v>
      </c>
    </row>
    <row r="3" spans="2:23" ht="14.1" customHeight="1">
      <c r="B3" s="11" t="s">
        <v>60</v>
      </c>
      <c r="C3" s="11"/>
      <c r="D3" s="12" t="s">
        <v>3</v>
      </c>
      <c r="E3" s="12"/>
      <c r="F3" s="12"/>
      <c r="G3" s="12"/>
      <c r="H3" s="12"/>
      <c r="I3" s="12"/>
      <c r="J3" s="12" t="s">
        <v>4</v>
      </c>
      <c r="K3" s="12"/>
      <c r="L3" s="12"/>
      <c r="M3" s="12"/>
      <c r="N3" s="13">
        <v>850</v>
      </c>
      <c r="O3" s="13"/>
      <c r="P3" s="13"/>
      <c r="Q3" s="13"/>
      <c r="R3" s="4">
        <f>N3*1.15</f>
        <v>977.49999999999989</v>
      </c>
      <c r="S3" s="4">
        <v>11.54</v>
      </c>
      <c r="T3" s="5">
        <f>R3+S3</f>
        <v>989.03999999999985</v>
      </c>
      <c r="U3" s="5">
        <v>989</v>
      </c>
      <c r="V3" s="28">
        <v>0</v>
      </c>
    </row>
    <row r="4" spans="2:23" ht="14.1" customHeight="1">
      <c r="B4" s="16" t="s">
        <v>61</v>
      </c>
      <c r="C4" s="16"/>
      <c r="D4" s="17" t="s">
        <v>5</v>
      </c>
      <c r="E4" s="17"/>
      <c r="F4" s="17"/>
      <c r="G4" s="17"/>
      <c r="H4" s="17"/>
      <c r="I4" s="17"/>
      <c r="J4" s="17" t="s">
        <v>6</v>
      </c>
      <c r="K4" s="17"/>
      <c r="L4" s="17"/>
      <c r="M4" s="17"/>
      <c r="N4" s="14">
        <v>750</v>
      </c>
      <c r="O4" s="14"/>
      <c r="P4" s="14"/>
      <c r="Q4" s="14"/>
      <c r="R4" s="6">
        <f t="shared" ref="R4:R31" si="0">N4*1.15</f>
        <v>862.49999999999989</v>
      </c>
      <c r="S4" s="6">
        <v>11.54</v>
      </c>
      <c r="T4" s="7">
        <f>R4+S4</f>
        <v>874.03999999999985</v>
      </c>
      <c r="U4" s="7">
        <v>874</v>
      </c>
      <c r="V4" s="29">
        <v>0</v>
      </c>
    </row>
    <row r="5" spans="2:23" ht="14.1" customHeight="1">
      <c r="B5" s="15" t="s">
        <v>62</v>
      </c>
      <c r="C5" s="15"/>
      <c r="D5" s="12" t="s">
        <v>7</v>
      </c>
      <c r="E5" s="12"/>
      <c r="F5" s="12"/>
      <c r="G5" s="12"/>
      <c r="H5" s="12"/>
      <c r="I5" s="12"/>
      <c r="J5" s="12" t="s">
        <v>8</v>
      </c>
      <c r="K5" s="12"/>
      <c r="L5" s="12"/>
      <c r="M5" s="12"/>
      <c r="N5" s="13">
        <v>920</v>
      </c>
      <c r="O5" s="13"/>
      <c r="P5" s="13"/>
      <c r="Q5" s="13"/>
      <c r="R5" s="4">
        <f t="shared" si="0"/>
        <v>1058</v>
      </c>
      <c r="S5" s="4">
        <v>11.54</v>
      </c>
      <c r="T5" s="5">
        <f>R5+S5</f>
        <v>1069.54</v>
      </c>
      <c r="U5" s="5">
        <v>1069</v>
      </c>
      <c r="V5" s="28">
        <v>-1</v>
      </c>
    </row>
    <row r="6" spans="2:23" ht="14.1" customHeight="1">
      <c r="B6" s="16" t="s">
        <v>64</v>
      </c>
      <c r="C6" s="16"/>
      <c r="D6" s="17" t="s">
        <v>9</v>
      </c>
      <c r="E6" s="17"/>
      <c r="F6" s="17"/>
      <c r="G6" s="17"/>
      <c r="H6" s="17"/>
      <c r="I6" s="17"/>
      <c r="J6" s="17" t="s">
        <v>10</v>
      </c>
      <c r="K6" s="17"/>
      <c r="L6" s="17"/>
      <c r="M6" s="17"/>
      <c r="N6" s="14">
        <v>850</v>
      </c>
      <c r="O6" s="14"/>
      <c r="P6" s="14"/>
      <c r="Q6" s="14"/>
      <c r="R6" s="6">
        <f t="shared" si="0"/>
        <v>977.49999999999989</v>
      </c>
      <c r="S6" s="6">
        <v>11.54</v>
      </c>
      <c r="T6" s="7">
        <f>R6+S6</f>
        <v>989.03999999999985</v>
      </c>
      <c r="U6" s="7">
        <v>989</v>
      </c>
      <c r="V6" s="29">
        <v>0</v>
      </c>
    </row>
    <row r="7" spans="2:23" ht="14.1" customHeight="1">
      <c r="B7" s="15" t="s">
        <v>66</v>
      </c>
      <c r="C7" s="15"/>
      <c r="D7" s="26" t="s">
        <v>18</v>
      </c>
      <c r="E7" s="26"/>
      <c r="F7" s="26"/>
      <c r="G7" s="26"/>
      <c r="H7" s="26"/>
      <c r="I7" s="26"/>
      <c r="J7" s="12" t="s">
        <v>19</v>
      </c>
      <c r="K7" s="12"/>
      <c r="L7" s="12"/>
      <c r="M7" s="12"/>
      <c r="N7" s="13">
        <v>0</v>
      </c>
      <c r="O7" s="13"/>
      <c r="P7" s="13"/>
      <c r="Q7" s="13"/>
      <c r="R7" s="4">
        <f>N7*1.15</f>
        <v>0</v>
      </c>
      <c r="S7" s="4">
        <v>0</v>
      </c>
      <c r="T7" s="5"/>
      <c r="U7" s="5"/>
      <c r="V7" s="28"/>
      <c r="W7" t="s">
        <v>78</v>
      </c>
    </row>
    <row r="8" spans="2:23" ht="14.1" customHeight="1">
      <c r="B8" s="15" t="s">
        <v>66</v>
      </c>
      <c r="C8" s="15"/>
      <c r="D8" s="12" t="s">
        <v>14</v>
      </c>
      <c r="E8" s="12"/>
      <c r="F8" s="12"/>
      <c r="G8" s="12"/>
      <c r="H8" s="12"/>
      <c r="I8" s="12"/>
      <c r="J8" s="12" t="s">
        <v>15</v>
      </c>
      <c r="K8" s="12"/>
      <c r="L8" s="12"/>
      <c r="M8" s="12"/>
      <c r="N8" s="13">
        <v>1200</v>
      </c>
      <c r="O8" s="13"/>
      <c r="P8" s="13"/>
      <c r="Q8" s="13"/>
      <c r="R8" s="4">
        <f t="shared" si="0"/>
        <v>1380</v>
      </c>
      <c r="S8" s="4">
        <v>11.54</v>
      </c>
      <c r="T8" s="5">
        <f>R8+R7+S8+S7</f>
        <v>1391.54</v>
      </c>
      <c r="U8" s="5">
        <v>2668</v>
      </c>
      <c r="V8" s="5">
        <f>U8-T8</f>
        <v>1276.46</v>
      </c>
    </row>
    <row r="9" spans="2:23" ht="14.1" customHeight="1">
      <c r="B9" s="16" t="s">
        <v>67</v>
      </c>
      <c r="C9" s="16"/>
      <c r="D9" s="17" t="s">
        <v>32</v>
      </c>
      <c r="E9" s="17"/>
      <c r="F9" s="17"/>
      <c r="G9" s="17"/>
      <c r="H9" s="17"/>
      <c r="I9" s="17"/>
      <c r="J9" s="17" t="s">
        <v>33</v>
      </c>
      <c r="K9" s="17"/>
      <c r="L9" s="17"/>
      <c r="M9" s="17"/>
      <c r="N9" s="14">
        <v>1000</v>
      </c>
      <c r="O9" s="14"/>
      <c r="P9" s="14"/>
      <c r="Q9" s="14"/>
      <c r="R9" s="6">
        <f>N9*1.15</f>
        <v>1150</v>
      </c>
      <c r="S9" s="6">
        <v>11.54</v>
      </c>
      <c r="T9" s="7"/>
      <c r="U9" s="7"/>
      <c r="V9" s="29"/>
    </row>
    <row r="10" spans="2:23" ht="14.1" customHeight="1">
      <c r="B10" s="16" t="s">
        <v>67</v>
      </c>
      <c r="C10" s="16"/>
      <c r="D10" s="17" t="s">
        <v>16</v>
      </c>
      <c r="E10" s="17"/>
      <c r="F10" s="17"/>
      <c r="G10" s="17"/>
      <c r="H10" s="17"/>
      <c r="I10" s="17"/>
      <c r="J10" s="17" t="s">
        <v>17</v>
      </c>
      <c r="K10" s="17"/>
      <c r="L10" s="17"/>
      <c r="M10" s="17"/>
      <c r="N10" s="14">
        <v>950</v>
      </c>
      <c r="O10" s="14"/>
      <c r="P10" s="14"/>
      <c r="Q10" s="14"/>
      <c r="R10" s="6">
        <f t="shared" si="0"/>
        <v>1092.5</v>
      </c>
      <c r="S10" s="6">
        <v>11.54</v>
      </c>
      <c r="T10" s="7">
        <f>S10+S9+R10+R9</f>
        <v>2265.58</v>
      </c>
      <c r="U10" s="7">
        <v>2265</v>
      </c>
      <c r="V10" s="29">
        <v>-1</v>
      </c>
    </row>
    <row r="11" spans="2:23" ht="14.1" customHeight="1">
      <c r="B11" s="11" t="s">
        <v>68</v>
      </c>
      <c r="C11" s="11"/>
      <c r="D11" s="12" t="s">
        <v>20</v>
      </c>
      <c r="E11" s="12"/>
      <c r="F11" s="12"/>
      <c r="G11" s="12"/>
      <c r="H11" s="12"/>
      <c r="I11" s="12"/>
      <c r="J11" s="12" t="s">
        <v>21</v>
      </c>
      <c r="K11" s="12"/>
      <c r="L11" s="12"/>
      <c r="M11" s="12"/>
      <c r="N11" s="13">
        <v>1100</v>
      </c>
      <c r="O11" s="13"/>
      <c r="P11" s="13"/>
      <c r="Q11" s="13"/>
      <c r="R11" s="4">
        <f t="shared" si="0"/>
        <v>1265</v>
      </c>
      <c r="S11" s="4">
        <v>11.54</v>
      </c>
      <c r="T11" s="5">
        <f>R11+S11</f>
        <v>1276.54</v>
      </c>
      <c r="U11" s="5">
        <v>1276</v>
      </c>
      <c r="V11" s="28">
        <v>-1</v>
      </c>
    </row>
    <row r="12" spans="2:23" ht="14.1" customHeight="1">
      <c r="B12" s="16" t="s">
        <v>69</v>
      </c>
      <c r="C12" s="16"/>
      <c r="D12" s="17" t="s">
        <v>22</v>
      </c>
      <c r="E12" s="17"/>
      <c r="F12" s="17"/>
      <c r="G12" s="17"/>
      <c r="H12" s="17"/>
      <c r="I12" s="17"/>
      <c r="J12" s="17" t="s">
        <v>21</v>
      </c>
      <c r="K12" s="17"/>
      <c r="L12" s="17"/>
      <c r="M12" s="17"/>
      <c r="N12" s="14">
        <v>1100</v>
      </c>
      <c r="O12" s="14"/>
      <c r="P12" s="14"/>
      <c r="Q12" s="14"/>
      <c r="R12" s="6">
        <f t="shared" si="0"/>
        <v>1265</v>
      </c>
      <c r="S12" s="6">
        <v>11.54</v>
      </c>
      <c r="T12" s="7">
        <f>S12+R12</f>
        <v>1276.54</v>
      </c>
      <c r="U12" s="7">
        <v>1276</v>
      </c>
      <c r="V12" s="29">
        <v>-1</v>
      </c>
    </row>
    <row r="13" spans="2:23" ht="14.1" customHeight="1">
      <c r="B13" s="15" t="s">
        <v>65</v>
      </c>
      <c r="C13" s="15"/>
      <c r="D13" s="12" t="s">
        <v>12</v>
      </c>
      <c r="E13" s="12"/>
      <c r="F13" s="12"/>
      <c r="G13" s="12"/>
      <c r="H13" s="12"/>
      <c r="I13" s="12"/>
      <c r="J13" s="12" t="s">
        <v>13</v>
      </c>
      <c r="K13" s="12"/>
      <c r="L13" s="12"/>
      <c r="M13" s="12"/>
      <c r="N13" s="13">
        <v>810</v>
      </c>
      <c r="O13" s="13"/>
      <c r="P13" s="13"/>
      <c r="Q13" s="13"/>
      <c r="R13" s="4">
        <f>N13*1.15</f>
        <v>931.49999999999989</v>
      </c>
      <c r="S13" s="4">
        <v>11.54</v>
      </c>
      <c r="T13" s="5"/>
      <c r="U13" s="5"/>
      <c r="V13" s="28"/>
    </row>
    <row r="14" spans="2:23" ht="14.1" customHeight="1">
      <c r="B14" s="15" t="s">
        <v>65</v>
      </c>
      <c r="C14" s="15"/>
      <c r="D14" s="12" t="s">
        <v>28</v>
      </c>
      <c r="E14" s="12"/>
      <c r="F14" s="12"/>
      <c r="G14" s="12"/>
      <c r="H14" s="12"/>
      <c r="I14" s="12"/>
      <c r="J14" s="12" t="s">
        <v>27</v>
      </c>
      <c r="K14" s="12"/>
      <c r="L14" s="12"/>
      <c r="M14" s="12"/>
      <c r="N14" s="13">
        <v>1100</v>
      </c>
      <c r="O14" s="13"/>
      <c r="P14" s="13"/>
      <c r="Q14" s="13"/>
      <c r="R14" s="4">
        <f>N14*1.15</f>
        <v>1265</v>
      </c>
      <c r="S14" s="4">
        <v>11.54</v>
      </c>
      <c r="T14" s="5"/>
      <c r="U14" s="5"/>
      <c r="V14" s="28"/>
    </row>
    <row r="15" spans="2:23" ht="14.1" customHeight="1">
      <c r="B15" s="15" t="s">
        <v>65</v>
      </c>
      <c r="C15" s="15"/>
      <c r="D15" s="12" t="s">
        <v>43</v>
      </c>
      <c r="E15" s="12"/>
      <c r="F15" s="12"/>
      <c r="G15" s="12"/>
      <c r="H15" s="12"/>
      <c r="I15" s="12"/>
      <c r="J15" s="12" t="s">
        <v>44</v>
      </c>
      <c r="K15" s="12"/>
      <c r="L15" s="12"/>
      <c r="M15" s="12"/>
      <c r="N15" s="13">
        <v>790</v>
      </c>
      <c r="O15" s="13"/>
      <c r="P15" s="13"/>
      <c r="Q15" s="13"/>
      <c r="R15" s="4">
        <f>N15*1.15</f>
        <v>908.49999999999989</v>
      </c>
      <c r="S15" s="4">
        <v>11.54</v>
      </c>
      <c r="T15" s="5"/>
      <c r="U15" s="5"/>
      <c r="V15" s="28"/>
    </row>
    <row r="16" spans="2:23" ht="14.1" customHeight="1">
      <c r="B16" s="15" t="s">
        <v>65</v>
      </c>
      <c r="C16" s="15"/>
      <c r="D16" s="12" t="s">
        <v>23</v>
      </c>
      <c r="E16" s="12"/>
      <c r="F16" s="12"/>
      <c r="G16" s="12"/>
      <c r="H16" s="12"/>
      <c r="I16" s="12"/>
      <c r="J16" s="12" t="s">
        <v>21</v>
      </c>
      <c r="K16" s="12"/>
      <c r="L16" s="12"/>
      <c r="M16" s="12"/>
      <c r="N16" s="13">
        <v>1100</v>
      </c>
      <c r="O16" s="13"/>
      <c r="P16" s="13"/>
      <c r="Q16" s="13"/>
      <c r="R16" s="4">
        <f t="shared" si="0"/>
        <v>1265</v>
      </c>
      <c r="S16" s="4">
        <v>11.54</v>
      </c>
      <c r="T16" s="5">
        <f>S16+S15+S14+S13+R13+R14+R15+R16</f>
        <v>4416.16</v>
      </c>
      <c r="U16" s="5">
        <v>4416</v>
      </c>
      <c r="V16" s="28">
        <v>0</v>
      </c>
    </row>
    <row r="17" spans="2:23" ht="14.1" customHeight="1">
      <c r="B17" s="16" t="s">
        <v>70</v>
      </c>
      <c r="C17" s="16"/>
      <c r="D17" s="17" t="s">
        <v>24</v>
      </c>
      <c r="E17" s="17"/>
      <c r="F17" s="17"/>
      <c r="G17" s="17"/>
      <c r="H17" s="17"/>
      <c r="I17" s="17"/>
      <c r="J17" s="17" t="s">
        <v>25</v>
      </c>
      <c r="K17" s="17"/>
      <c r="L17" s="17"/>
      <c r="M17" s="17"/>
      <c r="N17" s="14">
        <v>1100</v>
      </c>
      <c r="O17" s="14"/>
      <c r="P17" s="14"/>
      <c r="Q17" s="14"/>
      <c r="R17" s="6">
        <f t="shared" si="0"/>
        <v>1265</v>
      </c>
      <c r="S17" s="6">
        <v>11.54</v>
      </c>
      <c r="T17" s="7">
        <f>S17+R17</f>
        <v>1276.54</v>
      </c>
      <c r="U17" s="7">
        <v>1276</v>
      </c>
      <c r="V17" s="29">
        <v>-1</v>
      </c>
    </row>
    <row r="18" spans="2:23" ht="14.1" customHeight="1">
      <c r="B18" s="15" t="s">
        <v>71</v>
      </c>
      <c r="C18" s="15"/>
      <c r="D18" s="12" t="s">
        <v>26</v>
      </c>
      <c r="E18" s="12"/>
      <c r="F18" s="12"/>
      <c r="G18" s="12"/>
      <c r="H18" s="12"/>
      <c r="I18" s="12"/>
      <c r="J18" s="12" t="s">
        <v>27</v>
      </c>
      <c r="K18" s="12"/>
      <c r="L18" s="12"/>
      <c r="M18" s="12"/>
      <c r="N18" s="13">
        <v>1100</v>
      </c>
      <c r="O18" s="13"/>
      <c r="P18" s="13"/>
      <c r="Q18" s="13"/>
      <c r="R18" s="4">
        <f t="shared" si="0"/>
        <v>1265</v>
      </c>
      <c r="S18" s="4">
        <v>11.54</v>
      </c>
      <c r="T18" s="5">
        <f>R18+S18</f>
        <v>1276.54</v>
      </c>
      <c r="U18" s="5">
        <v>1500</v>
      </c>
      <c r="V18" s="5">
        <f>U18-T18</f>
        <v>223.46000000000004</v>
      </c>
    </row>
    <row r="19" spans="2:23" ht="14.1" customHeight="1">
      <c r="B19" s="16" t="s">
        <v>72</v>
      </c>
      <c r="C19" s="16"/>
      <c r="D19" s="17" t="s">
        <v>30</v>
      </c>
      <c r="E19" s="17"/>
      <c r="F19" s="17"/>
      <c r="G19" s="17"/>
      <c r="H19" s="17"/>
      <c r="I19" s="17"/>
      <c r="J19" s="17" t="s">
        <v>31</v>
      </c>
      <c r="K19" s="17"/>
      <c r="L19" s="17"/>
      <c r="M19" s="17"/>
      <c r="N19" s="14">
        <v>1000</v>
      </c>
      <c r="O19" s="14"/>
      <c r="P19" s="14"/>
      <c r="Q19" s="14"/>
      <c r="R19" s="6">
        <f t="shared" si="0"/>
        <v>1150</v>
      </c>
      <c r="S19" s="6">
        <v>11.54</v>
      </c>
      <c r="T19" s="7">
        <f>S19+R19</f>
        <v>1161.54</v>
      </c>
      <c r="U19" s="7">
        <v>1200</v>
      </c>
      <c r="V19" s="7">
        <f>U19-T19</f>
        <v>38.460000000000036</v>
      </c>
    </row>
    <row r="20" spans="2:23" ht="14.1" customHeight="1">
      <c r="B20" s="11" t="s">
        <v>73</v>
      </c>
      <c r="C20" s="11"/>
      <c r="D20" s="12" t="s">
        <v>45</v>
      </c>
      <c r="E20" s="12"/>
      <c r="F20" s="12"/>
      <c r="G20" s="12"/>
      <c r="H20" s="12"/>
      <c r="I20" s="12"/>
      <c r="J20" s="12" t="s">
        <v>44</v>
      </c>
      <c r="K20" s="12"/>
      <c r="L20" s="12"/>
      <c r="M20" s="12"/>
      <c r="N20" s="13">
        <v>790</v>
      </c>
      <c r="O20" s="13"/>
      <c r="P20" s="13"/>
      <c r="Q20" s="13"/>
      <c r="R20" s="4">
        <f>N20*1.15</f>
        <v>908.49999999999989</v>
      </c>
      <c r="S20" s="4">
        <v>11.54</v>
      </c>
      <c r="T20" s="5"/>
      <c r="U20" s="5"/>
      <c r="V20" s="28"/>
    </row>
    <row r="21" spans="2:23" ht="14.1" customHeight="1">
      <c r="B21" s="11" t="s">
        <v>73</v>
      </c>
      <c r="C21" s="11"/>
      <c r="D21" s="18" t="s">
        <v>29</v>
      </c>
      <c r="E21" s="18"/>
      <c r="F21" s="18"/>
      <c r="G21" s="18"/>
      <c r="H21" s="18"/>
      <c r="I21" s="18"/>
      <c r="J21" s="12" t="s">
        <v>27</v>
      </c>
      <c r="K21" s="12"/>
      <c r="L21" s="12"/>
      <c r="M21" s="12"/>
      <c r="N21" s="13">
        <v>1100</v>
      </c>
      <c r="O21" s="13"/>
      <c r="P21" s="13"/>
      <c r="Q21" s="13"/>
      <c r="R21" s="4">
        <f>N21*1.15</f>
        <v>1265</v>
      </c>
      <c r="S21" s="4">
        <v>11.54</v>
      </c>
      <c r="T21" s="5"/>
      <c r="U21" s="5"/>
      <c r="V21" s="28"/>
    </row>
    <row r="22" spans="2:23" ht="14.1" customHeight="1">
      <c r="B22" s="11" t="s">
        <v>73</v>
      </c>
      <c r="C22" s="11"/>
      <c r="D22" s="12" t="s">
        <v>34</v>
      </c>
      <c r="E22" s="12"/>
      <c r="F22" s="12"/>
      <c r="G22" s="12"/>
      <c r="H22" s="12"/>
      <c r="I22" s="12"/>
      <c r="J22" s="12" t="s">
        <v>35</v>
      </c>
      <c r="K22" s="12"/>
      <c r="L22" s="12"/>
      <c r="M22" s="12"/>
      <c r="N22" s="13">
        <v>1250</v>
      </c>
      <c r="O22" s="13"/>
      <c r="P22" s="13"/>
      <c r="Q22" s="13"/>
      <c r="R22" s="4">
        <f t="shared" si="0"/>
        <v>1437.5</v>
      </c>
      <c r="S22" s="4">
        <v>11.54</v>
      </c>
      <c r="T22" s="5">
        <f>S22+S21+S20+R20+R21+R22</f>
        <v>3645.62</v>
      </c>
      <c r="U22" s="5">
        <v>3700</v>
      </c>
      <c r="V22" s="5">
        <f>U22-T22</f>
        <v>54.380000000000109</v>
      </c>
    </row>
    <row r="23" spans="2:23" ht="14.1" customHeight="1">
      <c r="B23" s="16" t="s">
        <v>63</v>
      </c>
      <c r="C23" s="16"/>
      <c r="D23" s="17" t="s">
        <v>11</v>
      </c>
      <c r="E23" s="17"/>
      <c r="F23" s="17"/>
      <c r="G23" s="17"/>
      <c r="H23" s="17"/>
      <c r="I23" s="17"/>
      <c r="J23" s="17" t="s">
        <v>10</v>
      </c>
      <c r="K23" s="17"/>
      <c r="L23" s="17"/>
      <c r="M23" s="17"/>
      <c r="N23" s="14">
        <v>850</v>
      </c>
      <c r="O23" s="14"/>
      <c r="P23" s="14"/>
      <c r="Q23" s="14"/>
      <c r="R23" s="6">
        <f>N23*1.15</f>
        <v>977.49999999999989</v>
      </c>
      <c r="S23" s="6">
        <v>11.54</v>
      </c>
      <c r="T23" s="7"/>
      <c r="U23" s="7"/>
      <c r="V23" s="29"/>
    </row>
    <row r="24" spans="2:23" ht="14.1" customHeight="1">
      <c r="B24" s="16" t="s">
        <v>63</v>
      </c>
      <c r="C24" s="16"/>
      <c r="D24" s="27" t="s">
        <v>42</v>
      </c>
      <c r="E24" s="27"/>
      <c r="F24" s="27"/>
      <c r="G24" s="27"/>
      <c r="H24" s="27"/>
      <c r="I24" s="27"/>
      <c r="J24" s="17" t="s">
        <v>41</v>
      </c>
      <c r="K24" s="17"/>
      <c r="L24" s="17"/>
      <c r="M24" s="17"/>
      <c r="N24" s="14">
        <v>0</v>
      </c>
      <c r="O24" s="14"/>
      <c r="P24" s="14"/>
      <c r="Q24" s="14"/>
      <c r="R24" s="6">
        <f>N24*1.15</f>
        <v>0</v>
      </c>
      <c r="S24" s="6">
        <v>0</v>
      </c>
      <c r="T24" s="7"/>
      <c r="U24" s="7"/>
      <c r="V24" s="29"/>
    </row>
    <row r="25" spans="2:23" ht="14.1" customHeight="1">
      <c r="B25" s="16" t="s">
        <v>63</v>
      </c>
      <c r="C25" s="16"/>
      <c r="D25" s="17" t="s">
        <v>36</v>
      </c>
      <c r="E25" s="17"/>
      <c r="F25" s="17"/>
      <c r="G25" s="17"/>
      <c r="H25" s="17"/>
      <c r="I25" s="17"/>
      <c r="J25" s="17" t="s">
        <v>37</v>
      </c>
      <c r="K25" s="17"/>
      <c r="L25" s="17"/>
      <c r="M25" s="17"/>
      <c r="N25" s="14">
        <v>800</v>
      </c>
      <c r="O25" s="14"/>
      <c r="P25" s="14"/>
      <c r="Q25" s="14"/>
      <c r="R25" s="6">
        <f t="shared" si="0"/>
        <v>919.99999999999989</v>
      </c>
      <c r="S25" s="6">
        <v>11.54</v>
      </c>
      <c r="T25" s="7">
        <f>S25+S23+R23+R25</f>
        <v>1920.58</v>
      </c>
      <c r="U25" s="7">
        <v>2909</v>
      </c>
      <c r="V25" s="7">
        <f>U25-T25</f>
        <v>988.42000000000007</v>
      </c>
    </row>
    <row r="26" spans="2:23" ht="14.1" customHeight="1">
      <c r="B26" s="15" t="s">
        <v>74</v>
      </c>
      <c r="C26" s="15"/>
      <c r="D26" s="12" t="s">
        <v>38</v>
      </c>
      <c r="E26" s="12"/>
      <c r="F26" s="12"/>
      <c r="G26" s="12"/>
      <c r="H26" s="12"/>
      <c r="I26" s="12"/>
      <c r="J26" s="12" t="s">
        <v>39</v>
      </c>
      <c r="K26" s="12"/>
      <c r="L26" s="12"/>
      <c r="M26" s="12"/>
      <c r="N26" s="13">
        <v>1100</v>
      </c>
      <c r="O26" s="13"/>
      <c r="P26" s="13"/>
      <c r="Q26" s="13"/>
      <c r="R26" s="4">
        <f t="shared" si="0"/>
        <v>1265</v>
      </c>
      <c r="S26" s="4">
        <v>11.54</v>
      </c>
      <c r="T26" s="5">
        <f>R26+S26</f>
        <v>1276.54</v>
      </c>
      <c r="U26" s="5">
        <v>1276</v>
      </c>
      <c r="V26" s="28">
        <v>-1</v>
      </c>
    </row>
    <row r="27" spans="2:23" ht="14.1" customHeight="1">
      <c r="B27" s="16" t="s">
        <v>75</v>
      </c>
      <c r="C27" s="16"/>
      <c r="D27" s="17" t="s">
        <v>38</v>
      </c>
      <c r="E27" s="17"/>
      <c r="F27" s="17"/>
      <c r="G27" s="17"/>
      <c r="H27" s="17"/>
      <c r="I27" s="17"/>
      <c r="J27" s="17" t="s">
        <v>39</v>
      </c>
      <c r="K27" s="17"/>
      <c r="L27" s="17"/>
      <c r="M27" s="17"/>
      <c r="N27" s="14">
        <v>1100</v>
      </c>
      <c r="O27" s="14"/>
      <c r="P27" s="14"/>
      <c r="Q27" s="14"/>
      <c r="R27" s="6">
        <f t="shared" si="0"/>
        <v>1265</v>
      </c>
      <c r="S27" s="6">
        <v>11.54</v>
      </c>
      <c r="T27" s="7">
        <f>S27+R27</f>
        <v>1276.54</v>
      </c>
      <c r="U27" s="7">
        <v>1276</v>
      </c>
      <c r="V27" s="29">
        <v>-1</v>
      </c>
    </row>
    <row r="28" spans="2:23" ht="14.1" customHeight="1">
      <c r="B28" s="11" t="s">
        <v>59</v>
      </c>
      <c r="C28" s="11"/>
      <c r="D28" s="12" t="s">
        <v>48</v>
      </c>
      <c r="E28" s="12"/>
      <c r="F28" s="12"/>
      <c r="G28" s="12"/>
      <c r="H28" s="12"/>
      <c r="I28" s="12"/>
      <c r="J28" s="12" t="s">
        <v>49</v>
      </c>
      <c r="K28" s="12"/>
      <c r="L28" s="12"/>
      <c r="M28" s="12"/>
      <c r="N28" s="13">
        <v>690</v>
      </c>
      <c r="O28" s="13"/>
      <c r="P28" s="13"/>
      <c r="Q28" s="13"/>
      <c r="R28" s="4">
        <f>N28*1.15</f>
        <v>793.49999999999989</v>
      </c>
      <c r="S28" s="4">
        <v>11.54</v>
      </c>
      <c r="T28" s="5"/>
      <c r="U28" s="5"/>
      <c r="V28" s="28"/>
    </row>
    <row r="29" spans="2:23" ht="14.1" customHeight="1">
      <c r="B29" s="11" t="s">
        <v>59</v>
      </c>
      <c r="C29" s="11"/>
      <c r="D29" s="26" t="s">
        <v>40</v>
      </c>
      <c r="E29" s="26"/>
      <c r="F29" s="26"/>
      <c r="G29" s="26"/>
      <c r="H29" s="26"/>
      <c r="I29" s="26"/>
      <c r="J29" s="12" t="s">
        <v>41</v>
      </c>
      <c r="K29" s="12"/>
      <c r="L29" s="12"/>
      <c r="M29" s="12"/>
      <c r="N29" s="13">
        <v>0</v>
      </c>
      <c r="O29" s="13"/>
      <c r="P29" s="13"/>
      <c r="Q29" s="13"/>
      <c r="R29" s="4">
        <f t="shared" si="0"/>
        <v>0</v>
      </c>
      <c r="S29" s="4">
        <v>0</v>
      </c>
      <c r="T29" s="5">
        <f>S28+R28</f>
        <v>805.03999999999985</v>
      </c>
      <c r="U29" s="5">
        <v>1794</v>
      </c>
      <c r="V29" s="5">
        <f>U29-T29</f>
        <v>988.96000000000015</v>
      </c>
      <c r="W29" t="s">
        <v>78</v>
      </c>
    </row>
    <row r="30" spans="2:23" ht="14.1" customHeight="1">
      <c r="B30" s="21" t="s">
        <v>76</v>
      </c>
      <c r="C30" s="21"/>
      <c r="D30" s="17" t="s">
        <v>46</v>
      </c>
      <c r="E30" s="17"/>
      <c r="F30" s="17"/>
      <c r="G30" s="17"/>
      <c r="H30" s="17"/>
      <c r="I30" s="17"/>
      <c r="J30" s="17" t="s">
        <v>47</v>
      </c>
      <c r="K30" s="17"/>
      <c r="L30" s="17"/>
      <c r="M30" s="17"/>
      <c r="N30" s="14">
        <v>810</v>
      </c>
      <c r="O30" s="14"/>
      <c r="P30" s="14"/>
      <c r="Q30" s="14"/>
      <c r="R30" s="6">
        <f t="shared" si="0"/>
        <v>931.49999999999989</v>
      </c>
      <c r="S30" s="6">
        <v>11.54</v>
      </c>
      <c r="T30" s="7">
        <f>S30+R30</f>
        <v>943.03999999999985</v>
      </c>
      <c r="U30" s="8">
        <v>931.5</v>
      </c>
      <c r="V30" s="8">
        <f>U30-T30</f>
        <v>-11.53999999999985</v>
      </c>
    </row>
    <row r="31" spans="2:23" ht="14.1" customHeight="1">
      <c r="B31" s="11" t="s">
        <v>58</v>
      </c>
      <c r="C31" s="11"/>
      <c r="D31" s="12" t="s">
        <v>50</v>
      </c>
      <c r="E31" s="12"/>
      <c r="F31" s="12"/>
      <c r="G31" s="12"/>
      <c r="H31" s="12"/>
      <c r="I31" s="12"/>
      <c r="J31" s="12" t="s">
        <v>51</v>
      </c>
      <c r="K31" s="12"/>
      <c r="L31" s="12"/>
      <c r="M31" s="12"/>
      <c r="N31" s="13">
        <v>600</v>
      </c>
      <c r="O31" s="13"/>
      <c r="P31" s="13"/>
      <c r="Q31" s="13"/>
      <c r="R31" s="4">
        <f t="shared" si="0"/>
        <v>690</v>
      </c>
      <c r="S31" s="4">
        <v>11.54</v>
      </c>
      <c r="T31" s="5">
        <f>R31+S31</f>
        <v>701.54</v>
      </c>
      <c r="U31" s="5">
        <v>701</v>
      </c>
      <c r="V31" s="28">
        <v>-1</v>
      </c>
    </row>
    <row r="32" spans="2:23" ht="14.1" customHeight="1">
      <c r="J32" s="19" t="s">
        <v>52</v>
      </c>
      <c r="K32" s="19"/>
      <c r="L32" s="19"/>
      <c r="M32" s="19"/>
      <c r="N32" s="20">
        <v>27610</v>
      </c>
      <c r="O32" s="20"/>
      <c r="P32" s="20"/>
      <c r="Q32" s="20"/>
      <c r="R32" s="1">
        <f>SUM(R3:R31)</f>
        <v>28531.5</v>
      </c>
      <c r="S32">
        <f>SUM(S3:S31)</f>
        <v>300.03999999999996</v>
      </c>
      <c r="T32" s="3">
        <f>SUM(T3:T31)</f>
        <v>28831.540000000008</v>
      </c>
      <c r="U32" s="3"/>
    </row>
    <row r="34" spans="15:15">
      <c r="O34">
        <v>27886</v>
      </c>
    </row>
  </sheetData>
  <sortState ref="B20:C48">
    <sortCondition ref="C20:C48"/>
  </sortState>
  <mergeCells count="123">
    <mergeCell ref="J32:M32"/>
    <mergeCell ref="N32:Q32"/>
    <mergeCell ref="B31:C31"/>
    <mergeCell ref="D31:I31"/>
    <mergeCell ref="J31:M31"/>
    <mergeCell ref="N30:Q30"/>
    <mergeCell ref="B28:C28"/>
    <mergeCell ref="D28:I28"/>
    <mergeCell ref="J28:M28"/>
    <mergeCell ref="N28:Q28"/>
    <mergeCell ref="B30:C30"/>
    <mergeCell ref="D30:I30"/>
    <mergeCell ref="J30:M30"/>
    <mergeCell ref="N31:Q31"/>
    <mergeCell ref="N29:Q29"/>
    <mergeCell ref="B24:C24"/>
    <mergeCell ref="D24:I24"/>
    <mergeCell ref="J24:M24"/>
    <mergeCell ref="N24:Q24"/>
    <mergeCell ref="B29:C29"/>
    <mergeCell ref="D29:I29"/>
    <mergeCell ref="J29:M29"/>
    <mergeCell ref="N15:Q15"/>
    <mergeCell ref="B20:C20"/>
    <mergeCell ref="D20:I20"/>
    <mergeCell ref="J20:M20"/>
    <mergeCell ref="N20:Q20"/>
    <mergeCell ref="B15:C15"/>
    <mergeCell ref="D15:I15"/>
    <mergeCell ref="J15:M15"/>
    <mergeCell ref="B27:C27"/>
    <mergeCell ref="D27:I27"/>
    <mergeCell ref="J27:M27"/>
    <mergeCell ref="N27:Q27"/>
    <mergeCell ref="B25:C25"/>
    <mergeCell ref="D25:I25"/>
    <mergeCell ref="J25:M25"/>
    <mergeCell ref="B26:C26"/>
    <mergeCell ref="D26:I26"/>
    <mergeCell ref="J26:M26"/>
    <mergeCell ref="N26:Q26"/>
    <mergeCell ref="N9:Q9"/>
    <mergeCell ref="B22:C22"/>
    <mergeCell ref="D22:I22"/>
    <mergeCell ref="J22:M22"/>
    <mergeCell ref="N22:Q22"/>
    <mergeCell ref="B9:C9"/>
    <mergeCell ref="D9:I9"/>
    <mergeCell ref="J9:M9"/>
    <mergeCell ref="N25:Q25"/>
    <mergeCell ref="N18:Q18"/>
    <mergeCell ref="B14:C14"/>
    <mergeCell ref="D14:I14"/>
    <mergeCell ref="J14:M14"/>
    <mergeCell ref="N14:Q14"/>
    <mergeCell ref="B18:C18"/>
    <mergeCell ref="D18:I18"/>
    <mergeCell ref="J18:M18"/>
    <mergeCell ref="N21:Q21"/>
    <mergeCell ref="B19:C19"/>
    <mergeCell ref="D19:I19"/>
    <mergeCell ref="J19:M19"/>
    <mergeCell ref="N19:Q19"/>
    <mergeCell ref="B21:C21"/>
    <mergeCell ref="D21:I21"/>
    <mergeCell ref="J21:M21"/>
    <mergeCell ref="B12:C12"/>
    <mergeCell ref="D12:I12"/>
    <mergeCell ref="J12:M12"/>
    <mergeCell ref="N12:Q12"/>
    <mergeCell ref="B11:C11"/>
    <mergeCell ref="D11:I11"/>
    <mergeCell ref="J11:M11"/>
    <mergeCell ref="N16:Q16"/>
    <mergeCell ref="B17:C17"/>
    <mergeCell ref="D17:I17"/>
    <mergeCell ref="J17:M17"/>
    <mergeCell ref="N17:Q17"/>
    <mergeCell ref="B16:C16"/>
    <mergeCell ref="D16:I16"/>
    <mergeCell ref="J16:M16"/>
    <mergeCell ref="B23:C23"/>
    <mergeCell ref="D23:I23"/>
    <mergeCell ref="J23:M23"/>
    <mergeCell ref="N23:Q23"/>
    <mergeCell ref="B6:C6"/>
    <mergeCell ref="D6:I6"/>
    <mergeCell ref="J6:M6"/>
    <mergeCell ref="N13:Q13"/>
    <mergeCell ref="B8:C8"/>
    <mergeCell ref="D8:I8"/>
    <mergeCell ref="J8:M8"/>
    <mergeCell ref="N8:Q8"/>
    <mergeCell ref="B13:C13"/>
    <mergeCell ref="D13:I13"/>
    <mergeCell ref="J13:M13"/>
    <mergeCell ref="N10:Q10"/>
    <mergeCell ref="B7:C7"/>
    <mergeCell ref="D7:I7"/>
    <mergeCell ref="J7:M7"/>
    <mergeCell ref="N7:Q7"/>
    <mergeCell ref="B10:C10"/>
    <mergeCell ref="D10:I10"/>
    <mergeCell ref="J10:M10"/>
    <mergeCell ref="N11:Q11"/>
    <mergeCell ref="N4:Q4"/>
    <mergeCell ref="B5:C5"/>
    <mergeCell ref="D5:I5"/>
    <mergeCell ref="J5:M5"/>
    <mergeCell ref="N5:Q5"/>
    <mergeCell ref="B4:C4"/>
    <mergeCell ref="D4:I4"/>
    <mergeCell ref="J4:M4"/>
    <mergeCell ref="N6:Q6"/>
    <mergeCell ref="N1:Q1"/>
    <mergeCell ref="B2:C2"/>
    <mergeCell ref="D2:I2"/>
    <mergeCell ref="J2:M2"/>
    <mergeCell ref="N2:Q2"/>
    <mergeCell ref="B3:C3"/>
    <mergeCell ref="D3:I3"/>
    <mergeCell ref="J3:M3"/>
    <mergeCell ref="N3:Q3"/>
  </mergeCells>
  <pageMargins left="0.39370078740157483" right="0.39370078740157483" top="0.39370078740157483" bottom="0.39370078740157483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sqref="A1:B6"/>
    </sheetView>
  </sheetViews>
  <sheetFormatPr defaultRowHeight="15"/>
  <sheetData>
    <row r="1" spans="1:2">
      <c r="A1" s="23" t="s">
        <v>60</v>
      </c>
      <c r="B1" s="24"/>
    </row>
    <row r="2" spans="1:2">
      <c r="A2" s="22" t="s">
        <v>68</v>
      </c>
      <c r="B2" s="22"/>
    </row>
    <row r="3" spans="1:2">
      <c r="A3" s="22" t="s">
        <v>73</v>
      </c>
      <c r="B3" s="22"/>
    </row>
    <row r="4" spans="1:2">
      <c r="A4" s="22" t="s">
        <v>59</v>
      </c>
      <c r="B4" s="22"/>
    </row>
    <row r="5" spans="1:2">
      <c r="A5" s="25" t="s">
        <v>76</v>
      </c>
      <c r="B5" s="25"/>
    </row>
    <row r="6" spans="1:2">
      <c r="A6" s="22" t="s">
        <v>58</v>
      </c>
      <c r="B6" s="22"/>
    </row>
  </sheetData>
  <mergeCells count="6">
    <mergeCell ref="A6:B6"/>
    <mergeCell ref="A1:B1"/>
    <mergeCell ref="A2:B2"/>
    <mergeCell ref="A3:B3"/>
    <mergeCell ref="A4:B4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Счет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Юлия</cp:lastModifiedBy>
  <dcterms:created xsi:type="dcterms:W3CDTF">2012-11-09T12:46:06Z</dcterms:created>
  <dcterms:modified xsi:type="dcterms:W3CDTF">2012-11-29T07:00:21Z</dcterms:modified>
</cp:coreProperties>
</file>