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<sst xmlns="http://schemas.openxmlformats.org/spreadsheetml/2006/main" count="227" uniqueCount="208">
  <si>
    <t>Ник</t>
  </si>
  <si>
    <t>Наименование</t>
  </si>
  <si>
    <t>Кол-во</t>
  </si>
  <si>
    <t>Всего без орг</t>
  </si>
  <si>
    <t>С орг%</t>
  </si>
  <si>
    <t>Итого</t>
  </si>
  <si>
    <t>magik</t>
  </si>
  <si>
    <t>Цена</t>
  </si>
  <si>
    <t xml:space="preserve">Семена льна "Женская красота" 200г 40,18 руб. </t>
  </si>
  <si>
    <t xml:space="preserve">Шрот расторопши 100г 48,04 руб. </t>
  </si>
  <si>
    <t>Галико</t>
  </si>
  <si>
    <t xml:space="preserve">Мюсли БОН обж. 350г Завтрак здоровья </t>
  </si>
  <si>
    <t xml:space="preserve">Мюсли БОН обж. 350г Мультивитамин </t>
  </si>
  <si>
    <t xml:space="preserve">Мюсли БОН обж. 350г Фитнес </t>
  </si>
  <si>
    <t xml:space="preserve">Отруби пшеничные хрустящие с расторопшей и кальцием БАД 200г </t>
  </si>
  <si>
    <t>Джем "На здоровье" с/б облепиха 310 г</t>
  </si>
  <si>
    <t xml:space="preserve">Хлеб хруст. бездрожжевой 150гр </t>
  </si>
  <si>
    <t xml:space="preserve">Хлеб хруст. слоеный зерновой 100гр </t>
  </si>
  <si>
    <t xml:space="preserve">Конфеты Добрый совет с орехами на фруктозе 150г </t>
  </si>
  <si>
    <t xml:space="preserve">Конфеты Добрый совет Суфле шоколадное на фруктозе 150г </t>
  </si>
  <si>
    <t xml:space="preserve">Печенье "Крепыш" с маком 250г пакет </t>
  </si>
  <si>
    <t xml:space="preserve">Вафли с черёмухой 60г </t>
  </si>
  <si>
    <t xml:space="preserve">Вафли с шиповником 60г </t>
  </si>
  <si>
    <t>Вафли "На здоровье" диабетические 60г с бифидо- и лактобактер</t>
  </si>
  <si>
    <t>Гематоген Народный с лесным орехом 40г</t>
  </si>
  <si>
    <t xml:space="preserve">Ваф.диаб. "На здоровье"60г с цикорием </t>
  </si>
  <si>
    <t xml:space="preserve">Вафли с фруктозой "Ореховые" 65г </t>
  </si>
  <si>
    <t xml:space="preserve">Вафли с фруктозой "Яблочко" 65г </t>
  </si>
  <si>
    <t xml:space="preserve">Печенье-крекер «Сибирское» диетическое с йодом 350г </t>
  </si>
  <si>
    <t xml:space="preserve">Печенье "Крепыш" с кунжутом 250г пакет </t>
  </si>
  <si>
    <t xml:space="preserve">Пребиотик с лактулозой БАД ЛИТО 200г </t>
  </si>
  <si>
    <t xml:space="preserve">Клетчатка СТ "Противодиабетический комплекс" 180 г </t>
  </si>
  <si>
    <t xml:space="preserve">Масло кедровое Салатное 0,275л </t>
  </si>
  <si>
    <t xml:space="preserve">Хлеб вафельный Елизавета ржаной 80 г </t>
  </si>
  <si>
    <t xml:space="preserve">Хлебцы Хуторок пшенично-гречневые 100г </t>
  </si>
  <si>
    <t xml:space="preserve">Хлеб вафельный Елизавета с прянностями 80 г </t>
  </si>
  <si>
    <t xml:space="preserve">Хлебцы Хуторок сладкие 100г </t>
  </si>
  <si>
    <t xml:space="preserve">Хлебецы Бородинские 110г </t>
  </si>
  <si>
    <t xml:space="preserve">Конфеты "Озорной ёжик" на сорбите 150г </t>
  </si>
  <si>
    <t xml:space="preserve">Паста шоколадно-ореховая на фруктозе 0,2 </t>
  </si>
  <si>
    <t xml:space="preserve">Шоколад "Голицин" горький с орехами с фруктозой 60г </t>
  </si>
  <si>
    <t xml:space="preserve">Шоколад "Голицин" молочный с орехом с фруктозой 60г </t>
  </si>
  <si>
    <t xml:space="preserve">Печенье Крекер "Домашний Пасьянс"170г </t>
  </si>
  <si>
    <t xml:space="preserve">Цикорий 200г ст/б "Еремеевское" Твист с Облепихой </t>
  </si>
  <si>
    <t xml:space="preserve">Цикорий мол. в ф/п с шиповником 2*25/48шт </t>
  </si>
  <si>
    <t xml:space="preserve">Чай "Дар природы" (Диабевит) 20*1,5г </t>
  </si>
  <si>
    <t xml:space="preserve">Чай "Сладкая жизнь" (лист черники,стевия,каркаде) 20*1,5г </t>
  </si>
  <si>
    <t xml:space="preserve">Фито чай "Алтайский №12 Очищающий" 20 ф/п 1,5г. </t>
  </si>
  <si>
    <t xml:space="preserve">Смесь фруктово-ореховая "Фрути-Дуэт" 45г </t>
  </si>
  <si>
    <t xml:space="preserve">Смесь фруктово-ореховая "Фрути-Лав" 45г </t>
  </si>
  <si>
    <t xml:space="preserve">Смесь фруктово-ореховая "Фрути-Смайл" 50г </t>
  </si>
  <si>
    <t xml:space="preserve">Смесь фруктово-ореховая "Фрути-СМАЙЛ" 200г </t>
  </si>
  <si>
    <t>Торт сдобный с нач. из Лесных ягод на фруктозе 250г</t>
  </si>
  <si>
    <t xml:space="preserve">Халва на фруктозе 180г подсолнечная/27шт </t>
  </si>
  <si>
    <t xml:space="preserve">Мюсли,батончик АБРИКОСОВЫЙ на фруктозе ,Виталад </t>
  </si>
  <si>
    <t xml:space="preserve">Мюсли,батончик ЛЕГКИЙ на фруктозе ,Виталад/24шт </t>
  </si>
  <si>
    <t xml:space="preserve">Мюсли,батончик ОРЕХОВЫЙ на фруктозе ,Виталад </t>
  </si>
  <si>
    <t xml:space="preserve">Мюсли,батончик ТРОПИЧЕСКИЙ на фруктозе ,Виталад </t>
  </si>
  <si>
    <t xml:space="preserve">Мюсли,батончик ЧЕРНИЧНЫЙ на фруктозе ,Виталад </t>
  </si>
  <si>
    <t xml:space="preserve">Мюсли,батончик ЧЕРНОСЛИВ на фруктозе ,Виталад </t>
  </si>
  <si>
    <t xml:space="preserve">Мюсли,батончик ШОКОЛАДНЫЙ на фруктозе ,Виталад </t>
  </si>
  <si>
    <t xml:space="preserve">Мюсли батончики FIT апельсиновые 30г </t>
  </si>
  <si>
    <t xml:space="preserve">Мюсли батончики FIT малиновые 30г </t>
  </si>
  <si>
    <t>Мюсли батончики FIT слива 30г</t>
  </si>
  <si>
    <t>Marinqa</t>
  </si>
  <si>
    <t xml:space="preserve">Фруктоза Диа-Веста 850г 92,04 руб. </t>
  </si>
  <si>
    <t>Печенье "Жар-птица" на фруктозе 120гр 15,01 руб.</t>
  </si>
  <si>
    <t>Печенье "Золотая кукурузка" 120г на фруктозе 15,01 руб</t>
  </si>
  <si>
    <t>Виталад "Лунтик" с черносливом 96г 28,62 руб.</t>
  </si>
  <si>
    <t>Отруби пшеничные хрустящие с кальцием БАД 200г 28,20 руб.</t>
  </si>
  <si>
    <t>Конфеты Добрый совет Суфле молочное на фруктозе 212,42 руб.</t>
  </si>
  <si>
    <t>Оксана Ов</t>
  </si>
  <si>
    <t xml:space="preserve">Печенье "Крепыш" с йодом 250г коробка 34,69 руб. шт - 1 шт. </t>
  </si>
  <si>
    <t>Нектар Черноплодная рябина на фруктозе 0,75л Мир Здоровья 52,42 руб. шт</t>
  </si>
  <si>
    <t xml:space="preserve">Новогодний подарок «Мешочек», 680гр </t>
  </si>
  <si>
    <t>Новогодний подарок «Конфета», 780г -</t>
  </si>
  <si>
    <t>Пряники с начинкой черника на фруктозе 200г 48,74 руб</t>
  </si>
  <si>
    <t>Сок на фруктозе Яблочный 0,75 (МЗ) 52,42 руб.</t>
  </si>
  <si>
    <t>kat_sk</t>
  </si>
  <si>
    <t xml:space="preserve">Мюсли БОН 850г Завтрак здоровья 63,77 руб. шт </t>
  </si>
  <si>
    <t xml:space="preserve">Мюсли БОН обж. 800г Экзотик 66,97 руб. шт </t>
  </si>
  <si>
    <t xml:space="preserve">Печенье-крекер «Сибирское» диетическое с витаминами и железом 350г 35,65 руб. Шт </t>
  </si>
  <si>
    <t xml:space="preserve">Печенье-крекер «Сибирское» диетическое с йодом 350г 35,65 руб. Шт </t>
  </si>
  <si>
    <t xml:space="preserve">Семена льна "Женское здоровье" 180г 30,14 руб. шт </t>
  </si>
  <si>
    <t xml:space="preserve">Соломка Новосибирская 1сорт 200г 17,31 руб. шт </t>
  </si>
  <si>
    <t xml:space="preserve">Гематоген Народный детский 40г 6,66 руб. шт </t>
  </si>
  <si>
    <t xml:space="preserve">Гематоген Народный йодированный 40г 7,64 руб. шт </t>
  </si>
  <si>
    <t xml:space="preserve">Гематоген Народный с витамином С 40г 6,66 руб. шт </t>
  </si>
  <si>
    <t xml:space="preserve">Мюсли,батончик АБРИКОСОВЫЙ на фруктозе ,Виталад 8,58 руб. шт </t>
  </si>
  <si>
    <t xml:space="preserve">Мюсли,батончик ЛЕГКИЙ на фруктозе ,Виталад/24шт 8,58 руб. шт </t>
  </si>
  <si>
    <t xml:space="preserve">Мюсли,батончик ТРОПИЧЕСКИЙ на фруктозе ,Виталад 8,58 руб. шт </t>
  </si>
  <si>
    <t xml:space="preserve">Мюсли,батончик ЧЕРНИЧНЫЙ на фруктозе ,Виталад 8,58 руб. шт </t>
  </si>
  <si>
    <t xml:space="preserve">Мюсли,батончик ЧЕРНОСЛИВ на фруктозе ,Виталад 8,58 руб. шт </t>
  </si>
  <si>
    <t xml:space="preserve">Мюсли батончик FIT fruitik банан в йогурте 30г 12,17 руб. шт </t>
  </si>
  <si>
    <t xml:space="preserve">Мюсли батончики FIT в йогурте абрикосовый 35г 12,17 руб. шт </t>
  </si>
  <si>
    <t xml:space="preserve">Мюсли батончики FIT абрикосовые 30г 12,17 руб. шт </t>
  </si>
  <si>
    <t xml:space="preserve">Мюсли батончики FIT малиновые 30г 12,17 руб. шт </t>
  </si>
  <si>
    <t xml:space="preserve">Мюсли батончики FIT слива 30г 12,17 руб. шт </t>
  </si>
  <si>
    <t xml:space="preserve">Мюсли батончики FIT сочные 30г 12,17 руб. шт </t>
  </si>
  <si>
    <t xml:space="preserve">Мюсли батончики FIT тропические 30г 12,17 руб. шт </t>
  </si>
  <si>
    <t xml:space="preserve">Мюсли батончики FIT черная смородина 30г 12,17 руб. шт </t>
  </si>
  <si>
    <t xml:space="preserve">Мюсли батончики FIT черничные 30г 12,17 руб. шт </t>
  </si>
  <si>
    <t>Мюсли батончики GO+FIT смородина в йогурте 23г 9,50 руб. шт</t>
  </si>
  <si>
    <t>галька22</t>
  </si>
  <si>
    <t>завтраки сухие "Бон" с абрикосом 30г 11,42р.</t>
  </si>
  <si>
    <t>завтраки сухие "Бон"с апельсином 30г 11,42р.</t>
  </si>
  <si>
    <t>завтраки сухие "Бон"с шоколадом 30г 11,42р.</t>
  </si>
  <si>
    <t>мюсли "Бон" обж."Завтрак здоровья"800г 66,97р.</t>
  </si>
  <si>
    <t>мюсли "Бон" обж. "Фитнес" 800г 66,97р.</t>
  </si>
  <si>
    <t>мюсли"Бон" обж."Экзотик"800г 66,97р.</t>
  </si>
  <si>
    <t>Сахар тростник. нерафинир.Демерара 350г 47,82р</t>
  </si>
  <si>
    <t>Соломка "Новосибирская"1сорт 200г 17,31р</t>
  </si>
  <si>
    <t>хлебец-молодецовсяно-пшен.-кукур. 100г 13,34р</t>
  </si>
  <si>
    <t>Хлебец-молодецовсяный с проросш. пшеницей 100г</t>
  </si>
  <si>
    <t>Хлебцы Бородинские 110г</t>
  </si>
  <si>
    <t>Хлебцы Ржаные 110г</t>
  </si>
  <si>
    <t>Хлебцы Хуторок солёные 100г</t>
  </si>
  <si>
    <t>Фруктоза кристаллич. 87,88р.за 1 кг</t>
  </si>
  <si>
    <t>Шоколад на фруктозе классич. горьк.100г</t>
  </si>
  <si>
    <t>Шоколад на сорбите горький 100г</t>
  </si>
  <si>
    <t>Виталад"Лунтик" с черносливом 96г</t>
  </si>
  <si>
    <t>Мюсли батончик на фруктозе:абрикосовый</t>
  </si>
  <si>
    <t>Мюсли батончик на фруктозе черничный</t>
  </si>
  <si>
    <t>Мюсли батончик на фруктозе с черносливом</t>
  </si>
  <si>
    <t>Мюсли батончик на фруктозе с шоколадом</t>
  </si>
  <si>
    <t>Батончики на сорбите Воронеж 163,8р. за 1кг</t>
  </si>
  <si>
    <t>Anansi</t>
  </si>
  <si>
    <t xml:space="preserve">Хлеб вафельный Елизавета витамин.добавками 80 г 20,73 руб. шт </t>
  </si>
  <si>
    <t xml:space="preserve">Хлеб вафельный Елизавета кукурузный 80 г 20,73 руб. шт </t>
  </si>
  <si>
    <t xml:space="preserve">Хлеб вафельный Елизавета простые 80 г 20,73 руб. шт </t>
  </si>
  <si>
    <t xml:space="preserve">Хлеб вафельный Елизавета ржаной 80 г 20,73 руб. шт </t>
  </si>
  <si>
    <t xml:space="preserve">Хлеб вафельный Елизавета с йодир. белком 80 г. 20,73 руб. шт </t>
  </si>
  <si>
    <t xml:space="preserve">Хлеб хруст. бездрожжевой 150гр 19,40 руб. шт </t>
  </si>
  <si>
    <t>Хлеб хруст. слоеный зерновой 100гр 19,40 руб. шт</t>
  </si>
  <si>
    <t>*Лаванда*</t>
  </si>
  <si>
    <t xml:space="preserve">Джем "На здоровье" с/б брусника 310г 49,70 руб. шт </t>
  </si>
  <si>
    <t xml:space="preserve">Джем "На здоровье" с/б вишня 310 г 49,70 руб. шт </t>
  </si>
  <si>
    <t xml:space="preserve">Джем "На здоровье" с/б черника 310 г 54,53 руб. шт </t>
  </si>
  <si>
    <t xml:space="preserve">Вафли "Молодильное яблочко" 60г 11,68 руб. шт </t>
  </si>
  <si>
    <t xml:space="preserve">Вафли с черёмухой 60г 11,68 руб. шт </t>
  </si>
  <si>
    <t xml:space="preserve">Вафли с шиповником 60г 11,68 руб. шт </t>
  </si>
  <si>
    <t xml:space="preserve">Печенье "Кольцовское" с йодом на фруктозе 120г 15,01 руб. шт </t>
  </si>
  <si>
    <t xml:space="preserve">Печенье "Крепыш" с маком 250г пакет 35,04 руб. шт </t>
  </si>
  <si>
    <t xml:space="preserve">Печенье "Крепыш" с пряностями 250г пакет 30,32 руб. шт </t>
  </si>
  <si>
    <t xml:space="preserve">Печенье "Крепыш" с кунжутом 250г пакет 30,32 руб. шт </t>
  </si>
  <si>
    <t xml:space="preserve">Фруктоза Диа-Веста 500г пакет 61,36 руб. шт </t>
  </si>
  <si>
    <t xml:space="preserve">Сахар тростниковый нерафинированный Демерара 350г 47,82 руб. шт </t>
  </si>
  <si>
    <t xml:space="preserve">Семя льна 200г 22,10 руб. шт </t>
  </si>
  <si>
    <t xml:space="preserve">Клетчатка Сибирская "Витаминная поляна" 280г 46,45 руб. шт </t>
  </si>
  <si>
    <t xml:space="preserve">Шрот расторопши 100г 48,04 руб. шт </t>
  </si>
  <si>
    <t xml:space="preserve">Масло рыжиковое 0,5 л/18шт 68,28 руб. шт </t>
  </si>
  <si>
    <t xml:space="preserve">Хлеб вафельный Елизавета с чесноком 80 г 20,73 руб. шт </t>
  </si>
  <si>
    <t xml:space="preserve">Хлебец-молодец овсянно пшенично кукурузные с пророщенной пшеницей 100г 13,34 руб. шт </t>
  </si>
  <si>
    <t xml:space="preserve">Хлебец-молодец овсян. с прор. пш. 100г 13,34 руб. шт </t>
  </si>
  <si>
    <t xml:space="preserve">Хлебец-молодец пшенично-гречневые с пророщеной пшеницей 100г 13,34 руб. шт </t>
  </si>
  <si>
    <t xml:space="preserve">Каша заварная льняная "Богатырская"/14 68,54 руб. шт </t>
  </si>
  <si>
    <t xml:space="preserve">Новогодний подарок «Конфета», 780г </t>
  </si>
  <si>
    <t>Соевые кусочки (Диа-Веста) 150г 20,80 руб. 2уп</t>
  </si>
  <si>
    <t>Соевый фарш (Диа-Веста) 150г 15,60 руб. уп150г</t>
  </si>
  <si>
    <t>Соевые кусочки (Диа-Веста) 150г 20,80 руб. уп150г</t>
  </si>
  <si>
    <t>Aussie</t>
  </si>
  <si>
    <t xml:space="preserve">Гематоген Народный детский 40г 5,88 руб. шт </t>
  </si>
  <si>
    <t xml:space="preserve">Гематоген Народный йодированный 40г 7,13 руб. шт </t>
  </si>
  <si>
    <t xml:space="preserve">Гематоген Народный с витамином С 40г 5,88 руб. шт </t>
  </si>
  <si>
    <t>Гематоген Народный с лесным орехом 40г 7,39 руб. шт</t>
  </si>
  <si>
    <t xml:space="preserve">Джем "На здоровье" брусника 230г 47,18 руб. шт </t>
  </si>
  <si>
    <t xml:space="preserve">Джем "На здоровье" облепиха 230 г 47,18 руб. шт </t>
  </si>
  <si>
    <t xml:space="preserve">Джем "На здоровье" смородина 230 г 47,18 руб. шт </t>
  </si>
  <si>
    <t xml:space="preserve">Джем "На здоровье" черника 230 г 51,27 руб. шт </t>
  </si>
  <si>
    <t>Фруктоза Диа-Веста 500г пакет 61,36 руб. шт</t>
  </si>
  <si>
    <t>БЫЕМАНЯ</t>
  </si>
  <si>
    <t xml:space="preserve">Масло рыжиковое 0,5 л68,28 руб. </t>
  </si>
  <si>
    <t xml:space="preserve">Семена льна "Женская красота" 200г40,18 руб. </t>
  </si>
  <si>
    <t xml:space="preserve">Цикорий мол. в ф/п корица-ванилин 29,29 руб </t>
  </si>
  <si>
    <t xml:space="preserve">Цикорий растворимый с лимоном 200 г (Залив)55,17 руб. </t>
  </si>
  <si>
    <t xml:space="preserve">Масло льняное обогащенное имбирем 0,2л 77,22 руб. шт </t>
  </si>
  <si>
    <t>Каша заварная льняная "Худейка" /14 78,52 руб. шт</t>
  </si>
  <si>
    <t>Соевый фарш "БЕЛФЭТ"75,92 руб</t>
  </si>
  <si>
    <t>Соевый гуляш "БЕЛФЭТ78,52 руб</t>
  </si>
  <si>
    <t>jannina</t>
  </si>
  <si>
    <t xml:space="preserve">Мюсли,батончик ОРЕХОВЫЙ на фруктозе ,Виталад 8,58 руб. шт </t>
  </si>
  <si>
    <t xml:space="preserve">Мюсли,батончик ШОКОЛАДНЫЙ на фруктозе ,Виталад 8,58 руб. шт </t>
  </si>
  <si>
    <t xml:space="preserve">Мюсли батончик FIT fruitik апельсин в йогурте 30г 12,17 руб. шт </t>
  </si>
  <si>
    <t xml:space="preserve">Мюсли батончик FIT fruitik лимон в йогурте 30г 12,17 руб. шт </t>
  </si>
  <si>
    <t xml:space="preserve">Мюсли батончики FIT апельсиновые 30г 12,17 руб. шт </t>
  </si>
  <si>
    <t xml:space="preserve">Мюсли батончики FIT ореховые 30г 12,17 руб. шт </t>
  </si>
  <si>
    <t xml:space="preserve">Мюсли батончики GO+FIT земляника в йогурте 23г 9,50 руб. шт </t>
  </si>
  <si>
    <t>mama maksa</t>
  </si>
  <si>
    <t xml:space="preserve">Завтраки сухие "Бон" с шоколадом 30г 11,42 руб. 2 шт </t>
  </si>
  <si>
    <t xml:space="preserve">Фрутилад " Вишня в шоколаде" 55г 12,26 руб. </t>
  </si>
  <si>
    <t>Печенье галеты:маковка на фруктозе 200гр/30шт 25,43 руб.</t>
  </si>
  <si>
    <t>Конфеты Добрый совет Суфле шоколадное на фруктозе 150г 42,79 руб. уп150г</t>
  </si>
  <si>
    <t xml:space="preserve">Конф."Халвичные" на фруктозе 150г 57,42 руб. уп150г </t>
  </si>
  <si>
    <t xml:space="preserve">Конфеты "Чернослив с суфле с фруктозой" 150г 50,96 руб. шт </t>
  </si>
  <si>
    <t>Конфеты "Пралине горькое с орехом с фруктозой" 180г 58,92 руб. шт</t>
  </si>
  <si>
    <t xml:space="preserve">Конф."Кызыл-кум" на сорбите 150г 59,67 руб. уп150г </t>
  </si>
  <si>
    <t>Отруби хрустящие сладкие с лимоном и кальцием БАД 200г 38,28 руб</t>
  </si>
  <si>
    <t>Тайша</t>
  </si>
  <si>
    <t xml:space="preserve">Масло зародышей пшеницы "Салатное",470 г. 98,80 руб. шт </t>
  </si>
  <si>
    <t>Соль с пониженным содерание натрия, + калий, магний, йод 350 гр. 29,24 руб. шт</t>
  </si>
  <si>
    <t xml:space="preserve">Фукус сушеный 75г 31,31 руб. шт </t>
  </si>
  <si>
    <t>Чайный напиток "Черника-Створки фасоли" 20*1,5г 33,48 руб. шт</t>
  </si>
  <si>
    <t xml:space="preserve">Чайный напиток "Черника-Топинамбур" 20*1,5г 33,48 руб. шт </t>
  </si>
  <si>
    <t>Белая ворона</t>
  </si>
  <si>
    <t xml:space="preserve">Масло льняное обогащенное чесноком 0,2л 77,22 руб. шт </t>
  </si>
  <si>
    <t xml:space="preserve">Масло льняное пл. бут."Славянка Арина" 0,5 л/24шт 77,15 руб. шт </t>
  </si>
  <si>
    <r>
      <t xml:space="preserve">Масло кедровое салатное 0,5л 234,00 руб. шт  </t>
    </r>
    <r>
      <rPr>
        <sz val="11"/>
        <color indexed="10"/>
        <rFont val="Calibri"/>
        <family val="2"/>
      </rPr>
      <t>по 0,275 1шт</t>
    </r>
  </si>
  <si>
    <r>
      <t xml:space="preserve">Зерна пшеницы пророщенные сушеные 300гр 41,60 руб. шт  </t>
    </r>
    <r>
      <rPr>
        <sz val="11"/>
        <color indexed="10"/>
        <rFont val="Calibri"/>
        <family val="2"/>
      </rPr>
      <t>по 170гр 2шт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</si>
</sst>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5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25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25" fillId="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PageLayoutView="0" workbookViewId="0" topLeftCell="A1">
      <selection activeCell="B202" sqref="B202"/>
    </sheetView>
  </sheetViews>
  <sheetFormatPr defaultColWidth="9.140625" defaultRowHeight="15"/>
  <cols>
    <col min="1" max="1" width="17.00390625" style="0" customWidth="1"/>
    <col min="2" max="2" width="74.57421875" style="0" customWidth="1"/>
    <col min="3" max="3" width="11.57421875" style="0" customWidth="1"/>
    <col min="5" max="5" width="16.00390625" style="0" customWidth="1"/>
    <col min="6" max="6" width="11.281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7</v>
      </c>
      <c r="E1" s="1" t="s">
        <v>3</v>
      </c>
      <c r="F1" s="1" t="s">
        <v>4</v>
      </c>
      <c r="G1" s="1" t="s">
        <v>5</v>
      </c>
    </row>
    <row r="2" spans="1:7" ht="15">
      <c r="A2" s="3" t="s">
        <v>6</v>
      </c>
      <c r="B2" s="4" t="s">
        <v>8</v>
      </c>
      <c r="C2" s="4">
        <v>5</v>
      </c>
      <c r="D2" s="4">
        <v>40.18</v>
      </c>
      <c r="E2" s="4">
        <f>D2*C2</f>
        <v>200.9</v>
      </c>
      <c r="F2" s="5">
        <f>E2*1.15</f>
        <v>231.035</v>
      </c>
      <c r="G2" s="9"/>
    </row>
    <row r="3" spans="1:7" ht="15">
      <c r="A3" s="3"/>
      <c r="B3" s="4" t="s">
        <v>9</v>
      </c>
      <c r="C3" s="4">
        <v>1</v>
      </c>
      <c r="D3" s="4">
        <v>48.04</v>
      </c>
      <c r="E3" s="4">
        <f aca="true" t="shared" si="0" ref="E3:E66">D3*C3</f>
        <v>48.04</v>
      </c>
      <c r="F3" s="5">
        <f aca="true" t="shared" si="1" ref="F3:F66">E3*1.15</f>
        <v>55.245999999999995</v>
      </c>
      <c r="G3" s="9">
        <f>F2+F3</f>
        <v>286.281</v>
      </c>
    </row>
    <row r="4" spans="1:7" ht="15">
      <c r="A4" s="6" t="s">
        <v>10</v>
      </c>
      <c r="B4" s="7" t="s">
        <v>11</v>
      </c>
      <c r="C4" s="7">
        <v>1</v>
      </c>
      <c r="D4" s="7">
        <v>35.27</v>
      </c>
      <c r="E4" s="7">
        <f t="shared" si="0"/>
        <v>35.27</v>
      </c>
      <c r="F4" s="8">
        <f t="shared" si="1"/>
        <v>40.5605</v>
      </c>
      <c r="G4" s="10"/>
    </row>
    <row r="5" spans="1:7" ht="15">
      <c r="A5" s="6"/>
      <c r="B5" s="7" t="s">
        <v>12</v>
      </c>
      <c r="C5" s="7">
        <v>1</v>
      </c>
      <c r="D5" s="7">
        <v>35.27</v>
      </c>
      <c r="E5" s="7">
        <f t="shared" si="0"/>
        <v>35.27</v>
      </c>
      <c r="F5" s="8">
        <f t="shared" si="1"/>
        <v>40.5605</v>
      </c>
      <c r="G5" s="10"/>
    </row>
    <row r="6" spans="1:7" ht="15">
      <c r="A6" s="6"/>
      <c r="B6" s="7" t="s">
        <v>13</v>
      </c>
      <c r="C6" s="7">
        <v>1</v>
      </c>
      <c r="D6" s="7">
        <v>35.27</v>
      </c>
      <c r="E6" s="7">
        <f t="shared" si="0"/>
        <v>35.27</v>
      </c>
      <c r="F6" s="8">
        <f t="shared" si="1"/>
        <v>40.5605</v>
      </c>
      <c r="G6" s="10"/>
    </row>
    <row r="7" spans="1:7" ht="15">
      <c r="A7" s="6"/>
      <c r="B7" s="7" t="s">
        <v>14</v>
      </c>
      <c r="C7" s="7">
        <v>1</v>
      </c>
      <c r="D7" s="7"/>
      <c r="E7" s="7">
        <f t="shared" si="0"/>
        <v>0</v>
      </c>
      <c r="F7" s="8">
        <f t="shared" si="1"/>
        <v>0</v>
      </c>
      <c r="G7" s="10"/>
    </row>
    <row r="8" spans="1:7" ht="15">
      <c r="A8" s="6"/>
      <c r="B8" s="7" t="s">
        <v>15</v>
      </c>
      <c r="C8" s="7">
        <v>1</v>
      </c>
      <c r="D8" s="7">
        <v>49.7</v>
      </c>
      <c r="E8" s="7">
        <f t="shared" si="0"/>
        <v>49.7</v>
      </c>
      <c r="F8" s="8">
        <f t="shared" si="1"/>
        <v>57.155</v>
      </c>
      <c r="G8" s="10"/>
    </row>
    <row r="9" spans="1:7" ht="15">
      <c r="A9" s="6"/>
      <c r="B9" s="7" t="s">
        <v>16</v>
      </c>
      <c r="C9" s="7">
        <v>2</v>
      </c>
      <c r="D9" s="7">
        <v>19.4</v>
      </c>
      <c r="E9" s="7">
        <f t="shared" si="0"/>
        <v>38.8</v>
      </c>
      <c r="F9" s="8">
        <f t="shared" si="1"/>
        <v>44.61999999999999</v>
      </c>
      <c r="G9" s="10"/>
    </row>
    <row r="10" spans="1:7" ht="15">
      <c r="A10" s="6"/>
      <c r="B10" s="7" t="s">
        <v>17</v>
      </c>
      <c r="C10" s="7">
        <v>2</v>
      </c>
      <c r="D10" s="7">
        <v>19.4</v>
      </c>
      <c r="E10" s="7">
        <f t="shared" si="0"/>
        <v>38.8</v>
      </c>
      <c r="F10" s="8">
        <f t="shared" si="1"/>
        <v>44.61999999999999</v>
      </c>
      <c r="G10" s="10"/>
    </row>
    <row r="11" spans="1:7" ht="15">
      <c r="A11" s="6"/>
      <c r="B11" s="7" t="s">
        <v>18</v>
      </c>
      <c r="C11" s="7">
        <v>2</v>
      </c>
      <c r="D11" s="7">
        <v>35.72</v>
      </c>
      <c r="E11" s="7">
        <f t="shared" si="0"/>
        <v>71.44</v>
      </c>
      <c r="F11" s="8">
        <f t="shared" si="1"/>
        <v>82.15599999999999</v>
      </c>
      <c r="G11" s="10"/>
    </row>
    <row r="12" spans="1:7" ht="15">
      <c r="A12" s="6"/>
      <c r="B12" s="7" t="s">
        <v>19</v>
      </c>
      <c r="C12" s="7">
        <v>2</v>
      </c>
      <c r="D12" s="7">
        <v>44.5</v>
      </c>
      <c r="E12" s="7">
        <f t="shared" si="0"/>
        <v>89</v>
      </c>
      <c r="F12" s="8">
        <f t="shared" si="1"/>
        <v>102.35</v>
      </c>
      <c r="G12" s="10"/>
    </row>
    <row r="13" spans="1:7" ht="15">
      <c r="A13" s="6"/>
      <c r="B13" s="7" t="s">
        <v>20</v>
      </c>
      <c r="C13" s="7">
        <v>2</v>
      </c>
      <c r="D13" s="7">
        <v>37.5</v>
      </c>
      <c r="E13" s="7">
        <f t="shared" si="0"/>
        <v>75</v>
      </c>
      <c r="F13" s="8">
        <f t="shared" si="1"/>
        <v>86.25</v>
      </c>
      <c r="G13" s="10"/>
    </row>
    <row r="14" spans="1:7" ht="15">
      <c r="A14" s="6"/>
      <c r="B14" s="7" t="s">
        <v>21</v>
      </c>
      <c r="C14" s="7">
        <v>2</v>
      </c>
      <c r="D14" s="7">
        <v>12.27</v>
      </c>
      <c r="E14" s="7">
        <f t="shared" si="0"/>
        <v>24.54</v>
      </c>
      <c r="F14" s="8">
        <f t="shared" si="1"/>
        <v>28.220999999999997</v>
      </c>
      <c r="G14" s="10"/>
    </row>
    <row r="15" spans="1:7" ht="15">
      <c r="A15" s="6"/>
      <c r="B15" s="7" t="s">
        <v>22</v>
      </c>
      <c r="C15" s="7">
        <v>2</v>
      </c>
      <c r="D15" s="7">
        <v>12.27</v>
      </c>
      <c r="E15" s="7">
        <f t="shared" si="0"/>
        <v>24.54</v>
      </c>
      <c r="F15" s="8">
        <f t="shared" si="1"/>
        <v>28.220999999999997</v>
      </c>
      <c r="G15" s="10"/>
    </row>
    <row r="16" spans="1:7" ht="15">
      <c r="A16" s="6"/>
      <c r="B16" s="7" t="s">
        <v>23</v>
      </c>
      <c r="C16" s="7">
        <v>2</v>
      </c>
      <c r="D16" s="7">
        <v>12.27</v>
      </c>
      <c r="E16" s="7">
        <f t="shared" si="0"/>
        <v>24.54</v>
      </c>
      <c r="F16" s="8">
        <f t="shared" si="1"/>
        <v>28.220999999999997</v>
      </c>
      <c r="G16" s="10"/>
    </row>
    <row r="17" spans="1:7" ht="15">
      <c r="A17" s="6"/>
      <c r="B17" s="7" t="s">
        <v>24</v>
      </c>
      <c r="C17" s="7">
        <v>4</v>
      </c>
      <c r="D17" s="7">
        <v>8.54</v>
      </c>
      <c r="E17" s="7">
        <f t="shared" si="0"/>
        <v>34.16</v>
      </c>
      <c r="F17" s="8">
        <f t="shared" si="1"/>
        <v>39.28399999999999</v>
      </c>
      <c r="G17" s="10"/>
    </row>
    <row r="18" spans="1:7" ht="15">
      <c r="A18" s="6"/>
      <c r="B18" s="7" t="s">
        <v>25</v>
      </c>
      <c r="C18" s="7">
        <v>3</v>
      </c>
      <c r="D18" s="7">
        <v>12.27</v>
      </c>
      <c r="E18" s="7">
        <f t="shared" si="0"/>
        <v>36.81</v>
      </c>
      <c r="F18" s="8">
        <f t="shared" si="1"/>
        <v>42.3315</v>
      </c>
      <c r="G18" s="10"/>
    </row>
    <row r="19" spans="1:7" ht="15">
      <c r="A19" s="6"/>
      <c r="B19" s="7" t="s">
        <v>21</v>
      </c>
      <c r="C19" s="7">
        <v>3</v>
      </c>
      <c r="D19" s="7">
        <v>12.27</v>
      </c>
      <c r="E19" s="7">
        <f t="shared" si="0"/>
        <v>36.81</v>
      </c>
      <c r="F19" s="8">
        <f t="shared" si="1"/>
        <v>42.3315</v>
      </c>
      <c r="G19" s="10"/>
    </row>
    <row r="20" spans="1:7" ht="15">
      <c r="A20" s="6"/>
      <c r="B20" s="7" t="s">
        <v>26</v>
      </c>
      <c r="C20" s="7">
        <v>3</v>
      </c>
      <c r="D20" s="7">
        <v>13.42</v>
      </c>
      <c r="E20" s="7">
        <f t="shared" si="0"/>
        <v>40.26</v>
      </c>
      <c r="F20" s="8">
        <f t="shared" si="1"/>
        <v>46.29899999999999</v>
      </c>
      <c r="G20" s="10"/>
    </row>
    <row r="21" spans="1:7" ht="15">
      <c r="A21" s="6"/>
      <c r="B21" s="7" t="s">
        <v>27</v>
      </c>
      <c r="C21" s="7">
        <v>3</v>
      </c>
      <c r="D21" s="7">
        <v>13.42</v>
      </c>
      <c r="E21" s="7">
        <f t="shared" si="0"/>
        <v>40.26</v>
      </c>
      <c r="F21" s="8">
        <f t="shared" si="1"/>
        <v>46.29899999999999</v>
      </c>
      <c r="G21" s="10"/>
    </row>
    <row r="22" spans="1:7" ht="15">
      <c r="A22" s="6"/>
      <c r="B22" s="7" t="s">
        <v>24</v>
      </c>
      <c r="C22" s="7">
        <v>3</v>
      </c>
      <c r="D22" s="7">
        <v>8.54</v>
      </c>
      <c r="E22" s="7">
        <f t="shared" si="0"/>
        <v>25.619999999999997</v>
      </c>
      <c r="F22" s="8">
        <f t="shared" si="1"/>
        <v>29.462999999999994</v>
      </c>
      <c r="G22" s="10"/>
    </row>
    <row r="23" spans="1:7" ht="15">
      <c r="A23" s="6"/>
      <c r="B23" s="7" t="s">
        <v>28</v>
      </c>
      <c r="C23" s="7">
        <v>1</v>
      </c>
      <c r="D23" s="7">
        <v>37.42</v>
      </c>
      <c r="E23" s="7">
        <f t="shared" si="0"/>
        <v>37.42</v>
      </c>
      <c r="F23" s="8">
        <f t="shared" si="1"/>
        <v>43.033</v>
      </c>
      <c r="G23" s="10"/>
    </row>
    <row r="24" spans="1:7" ht="15">
      <c r="A24" s="6"/>
      <c r="B24" s="7" t="s">
        <v>29</v>
      </c>
      <c r="C24" s="7">
        <v>1</v>
      </c>
      <c r="D24" s="7">
        <v>32.44</v>
      </c>
      <c r="E24" s="7">
        <f t="shared" si="0"/>
        <v>32.44</v>
      </c>
      <c r="F24" s="8">
        <f t="shared" si="1"/>
        <v>37.306</v>
      </c>
      <c r="G24" s="10"/>
    </row>
    <row r="25" spans="1:7" ht="15">
      <c r="A25" s="6"/>
      <c r="B25" s="7" t="s">
        <v>30</v>
      </c>
      <c r="C25" s="7">
        <v>1</v>
      </c>
      <c r="D25" s="7">
        <v>33.24</v>
      </c>
      <c r="E25" s="7">
        <f t="shared" si="0"/>
        <v>33.24</v>
      </c>
      <c r="F25" s="8">
        <f t="shared" si="1"/>
        <v>38.226</v>
      </c>
      <c r="G25" s="10"/>
    </row>
    <row r="26" spans="1:7" ht="15">
      <c r="A26" s="6"/>
      <c r="B26" s="7" t="s">
        <v>31</v>
      </c>
      <c r="C26" s="7">
        <v>1</v>
      </c>
      <c r="D26" s="7"/>
      <c r="E26" s="7">
        <f t="shared" si="0"/>
        <v>0</v>
      </c>
      <c r="F26" s="8">
        <f t="shared" si="1"/>
        <v>0</v>
      </c>
      <c r="G26" s="10"/>
    </row>
    <row r="27" spans="1:7" ht="15">
      <c r="A27" s="6"/>
      <c r="B27" s="7" t="s">
        <v>32</v>
      </c>
      <c r="C27" s="7">
        <v>1</v>
      </c>
      <c r="D27" s="7">
        <v>149.76</v>
      </c>
      <c r="E27" s="7">
        <f t="shared" si="0"/>
        <v>149.76</v>
      </c>
      <c r="F27" s="8">
        <f t="shared" si="1"/>
        <v>172.224</v>
      </c>
      <c r="G27" s="10"/>
    </row>
    <row r="28" spans="1:7" ht="15">
      <c r="A28" s="6"/>
      <c r="B28" s="7" t="s">
        <v>33</v>
      </c>
      <c r="C28" s="7">
        <v>1</v>
      </c>
      <c r="D28" s="7">
        <v>20.73</v>
      </c>
      <c r="E28" s="7">
        <f t="shared" si="0"/>
        <v>20.73</v>
      </c>
      <c r="F28" s="8">
        <f t="shared" si="1"/>
        <v>23.839499999999997</v>
      </c>
      <c r="G28" s="10"/>
    </row>
    <row r="29" spans="1:7" ht="15">
      <c r="A29" s="6"/>
      <c r="B29" s="7" t="s">
        <v>34</v>
      </c>
      <c r="C29" s="7">
        <v>1</v>
      </c>
      <c r="D29" s="7">
        <v>12.88</v>
      </c>
      <c r="E29" s="7">
        <f t="shared" si="0"/>
        <v>12.88</v>
      </c>
      <c r="F29" s="8">
        <f t="shared" si="1"/>
        <v>14.812</v>
      </c>
      <c r="G29" s="10"/>
    </row>
    <row r="30" spans="1:7" ht="15">
      <c r="A30" s="6"/>
      <c r="B30" s="7" t="s">
        <v>35</v>
      </c>
      <c r="C30" s="7">
        <v>1</v>
      </c>
      <c r="D30" s="7">
        <v>20.73</v>
      </c>
      <c r="E30" s="7">
        <f t="shared" si="0"/>
        <v>20.73</v>
      </c>
      <c r="F30" s="8">
        <f t="shared" si="1"/>
        <v>23.839499999999997</v>
      </c>
      <c r="G30" s="10"/>
    </row>
    <row r="31" spans="1:7" ht="15">
      <c r="A31" s="6"/>
      <c r="B31" s="7" t="s">
        <v>36</v>
      </c>
      <c r="C31" s="7">
        <v>1</v>
      </c>
      <c r="D31" s="7">
        <v>12.88</v>
      </c>
      <c r="E31" s="7">
        <f t="shared" si="0"/>
        <v>12.88</v>
      </c>
      <c r="F31" s="8">
        <f t="shared" si="1"/>
        <v>14.812</v>
      </c>
      <c r="G31" s="10"/>
    </row>
    <row r="32" spans="1:7" ht="15">
      <c r="A32" s="6"/>
      <c r="B32" s="7" t="s">
        <v>37</v>
      </c>
      <c r="C32" s="7">
        <v>1</v>
      </c>
      <c r="D32" s="7">
        <v>13.91</v>
      </c>
      <c r="E32" s="7">
        <f t="shared" si="0"/>
        <v>13.91</v>
      </c>
      <c r="F32" s="8">
        <f t="shared" si="1"/>
        <v>15.9965</v>
      </c>
      <c r="G32" s="10"/>
    </row>
    <row r="33" spans="1:7" ht="15">
      <c r="A33" s="6"/>
      <c r="B33" s="7" t="s">
        <v>38</v>
      </c>
      <c r="C33" s="7">
        <v>1</v>
      </c>
      <c r="D33" s="7">
        <v>59.67</v>
      </c>
      <c r="E33" s="7">
        <f t="shared" si="0"/>
        <v>59.67</v>
      </c>
      <c r="F33" s="8">
        <f t="shared" si="1"/>
        <v>68.62049999999999</v>
      </c>
      <c r="G33" s="10"/>
    </row>
    <row r="34" spans="1:7" ht="15">
      <c r="A34" s="6"/>
      <c r="B34" s="7" t="s">
        <v>39</v>
      </c>
      <c r="C34" s="7">
        <v>1</v>
      </c>
      <c r="D34" s="7">
        <v>46.16</v>
      </c>
      <c r="E34" s="7">
        <f t="shared" si="0"/>
        <v>46.16</v>
      </c>
      <c r="F34" s="8">
        <f t="shared" si="1"/>
        <v>53.08399999999999</v>
      </c>
      <c r="G34" s="10"/>
    </row>
    <row r="35" spans="1:7" ht="15">
      <c r="A35" s="6"/>
      <c r="B35" s="7" t="s">
        <v>40</v>
      </c>
      <c r="C35" s="7">
        <v>1</v>
      </c>
      <c r="D35" s="7">
        <v>28.95</v>
      </c>
      <c r="E35" s="7">
        <f t="shared" si="0"/>
        <v>28.95</v>
      </c>
      <c r="F35" s="8">
        <f t="shared" si="1"/>
        <v>33.2925</v>
      </c>
      <c r="G35" s="10"/>
    </row>
    <row r="36" spans="1:7" ht="15">
      <c r="A36" s="6"/>
      <c r="B36" s="7" t="s">
        <v>41</v>
      </c>
      <c r="C36" s="7">
        <v>1</v>
      </c>
      <c r="D36" s="7">
        <v>28.94</v>
      </c>
      <c r="E36" s="7">
        <f t="shared" si="0"/>
        <v>28.94</v>
      </c>
      <c r="F36" s="8">
        <f t="shared" si="1"/>
        <v>33.281</v>
      </c>
      <c r="G36" s="10"/>
    </row>
    <row r="37" spans="1:7" ht="15">
      <c r="A37" s="6"/>
      <c r="B37" s="7" t="s">
        <v>42</v>
      </c>
      <c r="C37" s="7">
        <v>1</v>
      </c>
      <c r="D37" s="7">
        <v>22.69</v>
      </c>
      <c r="E37" s="7">
        <f t="shared" si="0"/>
        <v>22.69</v>
      </c>
      <c r="F37" s="8">
        <f t="shared" si="1"/>
        <v>26.0935</v>
      </c>
      <c r="G37" s="10"/>
    </row>
    <row r="38" spans="1:7" ht="15">
      <c r="A38" s="6"/>
      <c r="B38" s="7" t="s">
        <v>43</v>
      </c>
      <c r="C38" s="7">
        <v>1</v>
      </c>
      <c r="D38" s="7">
        <v>60.31</v>
      </c>
      <c r="E38" s="7">
        <f t="shared" si="0"/>
        <v>60.31</v>
      </c>
      <c r="F38" s="8">
        <f t="shared" si="1"/>
        <v>69.3565</v>
      </c>
      <c r="G38" s="10"/>
    </row>
    <row r="39" spans="1:7" ht="15">
      <c r="A39" s="6"/>
      <c r="B39" s="7" t="s">
        <v>44</v>
      </c>
      <c r="C39" s="7">
        <v>1</v>
      </c>
      <c r="D39" s="7"/>
      <c r="E39" s="7">
        <f t="shared" si="0"/>
        <v>0</v>
      </c>
      <c r="F39" s="8">
        <f t="shared" si="1"/>
        <v>0</v>
      </c>
      <c r="G39" s="10"/>
    </row>
    <row r="40" spans="1:7" ht="15">
      <c r="A40" s="6"/>
      <c r="B40" s="7" t="s">
        <v>45</v>
      </c>
      <c r="C40" s="7">
        <v>1</v>
      </c>
      <c r="D40" s="7">
        <v>33.48</v>
      </c>
      <c r="E40" s="7">
        <f t="shared" si="0"/>
        <v>33.48</v>
      </c>
      <c r="F40" s="8">
        <f t="shared" si="1"/>
        <v>38.501999999999995</v>
      </c>
      <c r="G40" s="10"/>
    </row>
    <row r="41" spans="1:7" ht="15">
      <c r="A41" s="6"/>
      <c r="B41" s="7" t="s">
        <v>46</v>
      </c>
      <c r="C41" s="7">
        <v>1</v>
      </c>
      <c r="D41" s="7">
        <v>33.14</v>
      </c>
      <c r="E41" s="7">
        <f t="shared" si="0"/>
        <v>33.14</v>
      </c>
      <c r="F41" s="8">
        <f t="shared" si="1"/>
        <v>38.111</v>
      </c>
      <c r="G41" s="10"/>
    </row>
    <row r="42" spans="1:7" ht="15">
      <c r="A42" s="6"/>
      <c r="B42" s="7" t="s">
        <v>47</v>
      </c>
      <c r="C42" s="7">
        <v>1</v>
      </c>
      <c r="D42" s="7">
        <v>31.2</v>
      </c>
      <c r="E42" s="7">
        <f t="shared" si="0"/>
        <v>31.2</v>
      </c>
      <c r="F42" s="8">
        <f t="shared" si="1"/>
        <v>35.879999999999995</v>
      </c>
      <c r="G42" s="10"/>
    </row>
    <row r="43" spans="1:7" ht="15">
      <c r="A43" s="6"/>
      <c r="B43" s="7" t="s">
        <v>48</v>
      </c>
      <c r="C43" s="7">
        <v>1</v>
      </c>
      <c r="D43" s="7">
        <v>17.01</v>
      </c>
      <c r="E43" s="7">
        <f t="shared" si="0"/>
        <v>17.01</v>
      </c>
      <c r="F43" s="8">
        <f t="shared" si="1"/>
        <v>19.5615</v>
      </c>
      <c r="G43" s="10"/>
    </row>
    <row r="44" spans="1:7" ht="15">
      <c r="A44" s="6"/>
      <c r="B44" s="7" t="s">
        <v>49</v>
      </c>
      <c r="C44" s="7">
        <v>1</v>
      </c>
      <c r="D44" s="7">
        <v>17.01</v>
      </c>
      <c r="E44" s="7">
        <f t="shared" si="0"/>
        <v>17.01</v>
      </c>
      <c r="F44" s="8">
        <f t="shared" si="1"/>
        <v>19.5615</v>
      </c>
      <c r="G44" s="10"/>
    </row>
    <row r="45" spans="1:7" ht="15">
      <c r="A45" s="6"/>
      <c r="B45" s="7" t="s">
        <v>50</v>
      </c>
      <c r="C45" s="7">
        <v>1</v>
      </c>
      <c r="D45" s="7">
        <v>17.01</v>
      </c>
      <c r="E45" s="7">
        <f t="shared" si="0"/>
        <v>17.01</v>
      </c>
      <c r="F45" s="8">
        <f t="shared" si="1"/>
        <v>19.5615</v>
      </c>
      <c r="G45" s="10"/>
    </row>
    <row r="46" spans="1:7" ht="15">
      <c r="A46" s="6"/>
      <c r="B46" s="7" t="s">
        <v>51</v>
      </c>
      <c r="C46" s="7">
        <v>1</v>
      </c>
      <c r="D46" s="7">
        <v>59.28</v>
      </c>
      <c r="E46" s="7">
        <f t="shared" si="0"/>
        <v>59.28</v>
      </c>
      <c r="F46" s="8">
        <f t="shared" si="1"/>
        <v>68.172</v>
      </c>
      <c r="G46" s="10"/>
    </row>
    <row r="47" spans="1:7" ht="15">
      <c r="A47" s="6"/>
      <c r="B47" s="7" t="s">
        <v>52</v>
      </c>
      <c r="C47" s="7">
        <v>1</v>
      </c>
      <c r="D47" s="7">
        <v>75.27</v>
      </c>
      <c r="E47" s="7">
        <f t="shared" si="0"/>
        <v>75.27</v>
      </c>
      <c r="F47" s="8">
        <f t="shared" si="1"/>
        <v>86.56049999999999</v>
      </c>
      <c r="G47" s="10"/>
    </row>
    <row r="48" spans="1:7" ht="15">
      <c r="A48" s="6"/>
      <c r="B48" s="7" t="s">
        <v>53</v>
      </c>
      <c r="C48" s="7">
        <v>2</v>
      </c>
      <c r="D48" s="7">
        <v>41.98</v>
      </c>
      <c r="E48" s="7">
        <f t="shared" si="0"/>
        <v>83.96</v>
      </c>
      <c r="F48" s="8">
        <f t="shared" si="1"/>
        <v>96.55399999999999</v>
      </c>
      <c r="G48" s="10"/>
    </row>
    <row r="49" spans="1:7" ht="15">
      <c r="A49" s="6"/>
      <c r="B49" s="7" t="s">
        <v>54</v>
      </c>
      <c r="C49" s="7">
        <v>2</v>
      </c>
      <c r="D49" s="7">
        <v>8.58</v>
      </c>
      <c r="E49" s="7">
        <f t="shared" si="0"/>
        <v>17.16</v>
      </c>
      <c r="F49" s="8">
        <f t="shared" si="1"/>
        <v>19.733999999999998</v>
      </c>
      <c r="G49" s="10"/>
    </row>
    <row r="50" spans="1:7" ht="15">
      <c r="A50" s="6"/>
      <c r="B50" s="7" t="s">
        <v>55</v>
      </c>
      <c r="C50" s="7">
        <v>2</v>
      </c>
      <c r="D50" s="7">
        <v>8.58</v>
      </c>
      <c r="E50" s="7">
        <f t="shared" si="0"/>
        <v>17.16</v>
      </c>
      <c r="F50" s="8">
        <f t="shared" si="1"/>
        <v>19.733999999999998</v>
      </c>
      <c r="G50" s="10"/>
    </row>
    <row r="51" spans="1:7" ht="15">
      <c r="A51" s="6"/>
      <c r="B51" s="7" t="s">
        <v>56</v>
      </c>
      <c r="C51" s="7">
        <v>2</v>
      </c>
      <c r="D51" s="7"/>
      <c r="E51" s="7">
        <f t="shared" si="0"/>
        <v>0</v>
      </c>
      <c r="F51" s="8">
        <f t="shared" si="1"/>
        <v>0</v>
      </c>
      <c r="G51" s="10"/>
    </row>
    <row r="52" spans="1:7" ht="15">
      <c r="A52" s="6"/>
      <c r="B52" s="7" t="s">
        <v>57</v>
      </c>
      <c r="C52" s="7">
        <v>2</v>
      </c>
      <c r="D52" s="7">
        <v>8.58</v>
      </c>
      <c r="E52" s="7">
        <f t="shared" si="0"/>
        <v>17.16</v>
      </c>
      <c r="F52" s="8">
        <f t="shared" si="1"/>
        <v>19.733999999999998</v>
      </c>
      <c r="G52" s="10"/>
    </row>
    <row r="53" spans="1:7" ht="15">
      <c r="A53" s="6"/>
      <c r="B53" s="7" t="s">
        <v>58</v>
      </c>
      <c r="C53" s="7">
        <v>2</v>
      </c>
      <c r="D53" s="7">
        <v>8.58</v>
      </c>
      <c r="E53" s="7">
        <f t="shared" si="0"/>
        <v>17.16</v>
      </c>
      <c r="F53" s="8">
        <f t="shared" si="1"/>
        <v>19.733999999999998</v>
      </c>
      <c r="G53" s="10"/>
    </row>
    <row r="54" spans="1:7" ht="15">
      <c r="A54" s="6"/>
      <c r="B54" s="7" t="s">
        <v>59</v>
      </c>
      <c r="C54" s="7">
        <v>2</v>
      </c>
      <c r="D54" s="7">
        <v>8.58</v>
      </c>
      <c r="E54" s="7">
        <f t="shared" si="0"/>
        <v>17.16</v>
      </c>
      <c r="F54" s="8">
        <f t="shared" si="1"/>
        <v>19.733999999999998</v>
      </c>
      <c r="G54" s="10"/>
    </row>
    <row r="55" spans="1:7" ht="15">
      <c r="A55" s="6"/>
      <c r="B55" s="7" t="s">
        <v>60</v>
      </c>
      <c r="C55" s="7">
        <v>2</v>
      </c>
      <c r="D55" s="7">
        <v>8.58</v>
      </c>
      <c r="E55" s="7">
        <f t="shared" si="0"/>
        <v>17.16</v>
      </c>
      <c r="F55" s="8">
        <f t="shared" si="1"/>
        <v>19.733999999999998</v>
      </c>
      <c r="G55" s="10"/>
    </row>
    <row r="56" spans="1:7" ht="15">
      <c r="A56" s="6"/>
      <c r="B56" s="7" t="s">
        <v>61</v>
      </c>
      <c r="C56" s="7">
        <v>2</v>
      </c>
      <c r="D56" s="7">
        <v>12.17</v>
      </c>
      <c r="E56" s="7">
        <f t="shared" si="0"/>
        <v>24.34</v>
      </c>
      <c r="F56" s="8">
        <f t="shared" si="1"/>
        <v>27.990999999999996</v>
      </c>
      <c r="G56" s="10"/>
    </row>
    <row r="57" spans="1:7" ht="15">
      <c r="A57" s="6"/>
      <c r="B57" s="7" t="s">
        <v>62</v>
      </c>
      <c r="C57" s="7">
        <v>2</v>
      </c>
      <c r="D57" s="7">
        <v>12.17</v>
      </c>
      <c r="E57" s="7">
        <f t="shared" si="0"/>
        <v>24.34</v>
      </c>
      <c r="F57" s="8">
        <f t="shared" si="1"/>
        <v>27.990999999999996</v>
      </c>
      <c r="G57" s="10"/>
    </row>
    <row r="58" spans="1:7" ht="15">
      <c r="A58" s="6"/>
      <c r="B58" s="7" t="s">
        <v>63</v>
      </c>
      <c r="C58" s="7">
        <v>2</v>
      </c>
      <c r="D58" s="7">
        <v>12.17</v>
      </c>
      <c r="E58" s="7">
        <f t="shared" si="0"/>
        <v>24.34</v>
      </c>
      <c r="F58" s="8">
        <f t="shared" si="1"/>
        <v>27.990999999999996</v>
      </c>
      <c r="G58" s="10">
        <f>F4+F5+F6+F8+F9+F10+F11+F12+F13+F14+F15+F16+F17+F18+F19+F20+F21+F22+F23+F24+F25+F27+F28+F29+F30+F31+F32+F33+F34+F35+F36+F37+F38+F40+F41+F42+F43+F44+F45+F46+F47+F48+F49+F50+F52+F53+F54+F55+F56+F57+F58</f>
        <v>2162.161</v>
      </c>
    </row>
    <row r="59" spans="1:7" ht="15">
      <c r="A59" s="3" t="s">
        <v>64</v>
      </c>
      <c r="B59" s="4" t="s">
        <v>65</v>
      </c>
      <c r="C59" s="4">
        <v>2</v>
      </c>
      <c r="D59" s="4">
        <v>92.04</v>
      </c>
      <c r="E59" s="4">
        <f t="shared" si="0"/>
        <v>184.08</v>
      </c>
      <c r="F59" s="5">
        <f t="shared" si="1"/>
        <v>211.692</v>
      </c>
      <c r="G59" s="9"/>
    </row>
    <row r="60" spans="1:7" ht="15">
      <c r="A60" s="3"/>
      <c r="B60" s="4" t="s">
        <v>66</v>
      </c>
      <c r="C60" s="4">
        <v>2</v>
      </c>
      <c r="D60" s="4">
        <v>15.76</v>
      </c>
      <c r="E60" s="4">
        <f t="shared" si="0"/>
        <v>31.52</v>
      </c>
      <c r="F60" s="5">
        <f t="shared" si="1"/>
        <v>36.248</v>
      </c>
      <c r="G60" s="9"/>
    </row>
    <row r="61" spans="1:7" ht="15">
      <c r="A61" s="3"/>
      <c r="B61" s="4" t="s">
        <v>67</v>
      </c>
      <c r="C61" s="4">
        <v>2</v>
      </c>
      <c r="D61" s="4">
        <v>15.76</v>
      </c>
      <c r="E61" s="4">
        <f t="shared" si="0"/>
        <v>31.52</v>
      </c>
      <c r="F61" s="5">
        <f t="shared" si="1"/>
        <v>36.248</v>
      </c>
      <c r="G61" s="9"/>
    </row>
    <row r="62" spans="1:7" ht="15">
      <c r="A62" s="3"/>
      <c r="B62" s="4" t="s">
        <v>68</v>
      </c>
      <c r="C62" s="4">
        <v>1</v>
      </c>
      <c r="D62" s="4">
        <v>28.62</v>
      </c>
      <c r="E62" s="4">
        <f t="shared" si="0"/>
        <v>28.62</v>
      </c>
      <c r="F62" s="5">
        <f t="shared" si="1"/>
        <v>32.913</v>
      </c>
      <c r="G62" s="9"/>
    </row>
    <row r="63" spans="1:7" ht="15">
      <c r="A63" s="3"/>
      <c r="B63" s="4" t="s">
        <v>69</v>
      </c>
      <c r="C63" s="4">
        <v>1</v>
      </c>
      <c r="D63" s="4">
        <v>28.2</v>
      </c>
      <c r="E63" s="4">
        <f t="shared" si="0"/>
        <v>28.2</v>
      </c>
      <c r="F63" s="5">
        <f t="shared" si="1"/>
        <v>32.43</v>
      </c>
      <c r="G63" s="9"/>
    </row>
    <row r="64" spans="1:7" ht="15">
      <c r="A64" s="3"/>
      <c r="B64" s="4" t="s">
        <v>70</v>
      </c>
      <c r="C64" s="4">
        <v>1</v>
      </c>
      <c r="D64" s="4"/>
      <c r="E64" s="4">
        <f t="shared" si="0"/>
        <v>0</v>
      </c>
      <c r="F64" s="5">
        <f t="shared" si="1"/>
        <v>0</v>
      </c>
      <c r="G64" s="9"/>
    </row>
    <row r="65" spans="1:7" ht="15">
      <c r="A65" s="3" t="s">
        <v>71</v>
      </c>
      <c r="B65" s="4" t="s">
        <v>72</v>
      </c>
      <c r="C65" s="4">
        <v>1</v>
      </c>
      <c r="D65" s="4">
        <v>37.11</v>
      </c>
      <c r="E65" s="4">
        <f t="shared" si="0"/>
        <v>37.11</v>
      </c>
      <c r="F65" s="5">
        <f t="shared" si="1"/>
        <v>42.6765</v>
      </c>
      <c r="G65" s="9"/>
    </row>
    <row r="66" spans="1:7" ht="15">
      <c r="A66" s="3"/>
      <c r="B66" s="4" t="s">
        <v>74</v>
      </c>
      <c r="C66" s="4">
        <v>1</v>
      </c>
      <c r="D66" s="4"/>
      <c r="E66" s="4">
        <f t="shared" si="0"/>
        <v>0</v>
      </c>
      <c r="F66" s="5">
        <f t="shared" si="1"/>
        <v>0</v>
      </c>
      <c r="G66" s="9"/>
    </row>
    <row r="67" spans="1:7" ht="15">
      <c r="A67" s="3"/>
      <c r="B67" s="4" t="s">
        <v>75</v>
      </c>
      <c r="C67" s="4">
        <v>2</v>
      </c>
      <c r="D67" s="4">
        <v>225.68</v>
      </c>
      <c r="E67" s="4">
        <f aca="true" t="shared" si="2" ref="E67:E130">D67*C67</f>
        <v>451.36</v>
      </c>
      <c r="F67" s="5">
        <f aca="true" t="shared" si="3" ref="F67:F130">E67*1.15</f>
        <v>519.064</v>
      </c>
      <c r="G67" s="9"/>
    </row>
    <row r="68" spans="1:7" ht="15">
      <c r="A68" s="3"/>
      <c r="B68" s="4" t="s">
        <v>76</v>
      </c>
      <c r="C68" s="4">
        <v>1</v>
      </c>
      <c r="D68" s="4">
        <v>48.74</v>
      </c>
      <c r="E68" s="4">
        <f t="shared" si="2"/>
        <v>48.74</v>
      </c>
      <c r="F68" s="5">
        <f t="shared" si="3"/>
        <v>56.050999999999995</v>
      </c>
      <c r="G68" s="9"/>
    </row>
    <row r="69" spans="1:7" ht="15">
      <c r="A69" s="3"/>
      <c r="B69" s="4" t="s">
        <v>77</v>
      </c>
      <c r="C69" s="4">
        <v>1</v>
      </c>
      <c r="D69" s="4">
        <v>52.42</v>
      </c>
      <c r="E69" s="4">
        <f t="shared" si="2"/>
        <v>52.42</v>
      </c>
      <c r="F69" s="5">
        <f t="shared" si="3"/>
        <v>60.282999999999994</v>
      </c>
      <c r="G69" s="9"/>
    </row>
    <row r="70" spans="1:7" ht="15">
      <c r="A70" s="3"/>
      <c r="B70" s="4" t="s">
        <v>73</v>
      </c>
      <c r="C70" s="4">
        <v>1</v>
      </c>
      <c r="D70" s="4">
        <v>52.42</v>
      </c>
      <c r="E70" s="4">
        <f t="shared" si="2"/>
        <v>52.42</v>
      </c>
      <c r="F70" s="5">
        <f t="shared" si="3"/>
        <v>60.282999999999994</v>
      </c>
      <c r="G70" s="9">
        <f>F59+F60+F61+F62+F63+F65+F67+F68+F69+F70</f>
        <v>1087.8884999999998</v>
      </c>
    </row>
    <row r="71" spans="1:7" ht="15">
      <c r="A71" s="6" t="s">
        <v>78</v>
      </c>
      <c r="B71" s="7" t="s">
        <v>79</v>
      </c>
      <c r="C71" s="7">
        <v>1</v>
      </c>
      <c r="D71" s="7"/>
      <c r="E71" s="7">
        <f t="shared" si="2"/>
        <v>0</v>
      </c>
      <c r="F71" s="8">
        <f t="shared" si="3"/>
        <v>0</v>
      </c>
      <c r="G71" s="10"/>
    </row>
    <row r="72" spans="1:7" ht="15">
      <c r="A72" s="6"/>
      <c r="B72" s="7" t="s">
        <v>80</v>
      </c>
      <c r="C72" s="7">
        <v>1</v>
      </c>
      <c r="D72" s="7">
        <v>71.66</v>
      </c>
      <c r="E72" s="7">
        <f t="shared" si="2"/>
        <v>71.66</v>
      </c>
      <c r="F72" s="8">
        <f t="shared" si="3"/>
        <v>82.40899999999999</v>
      </c>
      <c r="G72" s="10"/>
    </row>
    <row r="73" spans="1:7" ht="15">
      <c r="A73" s="6"/>
      <c r="B73" s="7" t="s">
        <v>81</v>
      </c>
      <c r="C73" s="7">
        <v>1</v>
      </c>
      <c r="D73" s="7">
        <v>37.42</v>
      </c>
      <c r="E73" s="7">
        <f t="shared" si="2"/>
        <v>37.42</v>
      </c>
      <c r="F73" s="8">
        <f t="shared" si="3"/>
        <v>43.033</v>
      </c>
      <c r="G73" s="10"/>
    </row>
    <row r="74" spans="1:7" ht="15">
      <c r="A74" s="6"/>
      <c r="B74" s="7" t="s">
        <v>82</v>
      </c>
      <c r="C74" s="7">
        <v>1</v>
      </c>
      <c r="D74" s="7">
        <v>37.42</v>
      </c>
      <c r="E74" s="7">
        <f t="shared" si="2"/>
        <v>37.42</v>
      </c>
      <c r="F74" s="8">
        <f t="shared" si="3"/>
        <v>43.033</v>
      </c>
      <c r="G74" s="10"/>
    </row>
    <row r="75" spans="1:7" ht="15">
      <c r="A75" s="6"/>
      <c r="B75" s="7" t="s">
        <v>83</v>
      </c>
      <c r="C75" s="7">
        <v>1</v>
      </c>
      <c r="D75" s="7">
        <v>30.14</v>
      </c>
      <c r="E75" s="7">
        <f t="shared" si="2"/>
        <v>30.14</v>
      </c>
      <c r="F75" s="8">
        <f t="shared" si="3"/>
        <v>34.661</v>
      </c>
      <c r="G75" s="10"/>
    </row>
    <row r="76" spans="1:7" ht="15">
      <c r="A76" s="6"/>
      <c r="B76" s="7" t="s">
        <v>84</v>
      </c>
      <c r="C76" s="7">
        <v>1</v>
      </c>
      <c r="D76" s="7">
        <v>17.31</v>
      </c>
      <c r="E76" s="7">
        <f t="shared" si="2"/>
        <v>17.31</v>
      </c>
      <c r="F76" s="8">
        <f t="shared" si="3"/>
        <v>19.906499999999998</v>
      </c>
      <c r="G76" s="10"/>
    </row>
    <row r="77" spans="1:7" ht="15">
      <c r="A77" s="6"/>
      <c r="B77" s="7" t="s">
        <v>85</v>
      </c>
      <c r="C77" s="7">
        <v>1</v>
      </c>
      <c r="D77" s="7">
        <v>6.66</v>
      </c>
      <c r="E77" s="7">
        <f t="shared" si="2"/>
        <v>6.66</v>
      </c>
      <c r="F77" s="8">
        <f t="shared" si="3"/>
        <v>7.659</v>
      </c>
      <c r="G77" s="10"/>
    </row>
    <row r="78" spans="1:7" ht="15">
      <c r="A78" s="6"/>
      <c r="B78" s="7" t="s">
        <v>86</v>
      </c>
      <c r="C78" s="7">
        <v>1</v>
      </c>
      <c r="D78" s="7">
        <v>7.64</v>
      </c>
      <c r="E78" s="7">
        <f t="shared" si="2"/>
        <v>7.64</v>
      </c>
      <c r="F78" s="8">
        <f t="shared" si="3"/>
        <v>8.786</v>
      </c>
      <c r="G78" s="10"/>
    </row>
    <row r="79" spans="1:7" ht="15">
      <c r="A79" s="6"/>
      <c r="B79" s="7" t="s">
        <v>87</v>
      </c>
      <c r="C79" s="7">
        <v>1</v>
      </c>
      <c r="D79" s="7">
        <v>6.66</v>
      </c>
      <c r="E79" s="7">
        <f t="shared" si="2"/>
        <v>6.66</v>
      </c>
      <c r="F79" s="8">
        <f t="shared" si="3"/>
        <v>7.659</v>
      </c>
      <c r="G79" s="10"/>
    </row>
    <row r="80" spans="1:7" ht="15">
      <c r="A80" s="6"/>
      <c r="B80" s="7" t="s">
        <v>88</v>
      </c>
      <c r="C80" s="7">
        <v>1</v>
      </c>
      <c r="D80" s="7">
        <v>8.58</v>
      </c>
      <c r="E80" s="7">
        <f t="shared" si="2"/>
        <v>8.58</v>
      </c>
      <c r="F80" s="8">
        <f t="shared" si="3"/>
        <v>9.866999999999999</v>
      </c>
      <c r="G80" s="10"/>
    </row>
    <row r="81" spans="1:7" ht="15">
      <c r="A81" s="6"/>
      <c r="B81" s="7" t="s">
        <v>89</v>
      </c>
      <c r="C81" s="7">
        <v>1</v>
      </c>
      <c r="D81" s="7">
        <v>8.58</v>
      </c>
      <c r="E81" s="7">
        <f t="shared" si="2"/>
        <v>8.58</v>
      </c>
      <c r="F81" s="8">
        <f t="shared" si="3"/>
        <v>9.866999999999999</v>
      </c>
      <c r="G81" s="10"/>
    </row>
    <row r="82" spans="1:7" ht="15">
      <c r="A82" s="6"/>
      <c r="B82" s="7" t="s">
        <v>90</v>
      </c>
      <c r="C82" s="7">
        <v>1</v>
      </c>
      <c r="D82" s="7">
        <v>8.58</v>
      </c>
      <c r="E82" s="7">
        <f t="shared" si="2"/>
        <v>8.58</v>
      </c>
      <c r="F82" s="8">
        <f t="shared" si="3"/>
        <v>9.866999999999999</v>
      </c>
      <c r="G82" s="10"/>
    </row>
    <row r="83" spans="1:7" ht="15">
      <c r="A83" s="6"/>
      <c r="B83" s="7" t="s">
        <v>91</v>
      </c>
      <c r="C83" s="7">
        <v>1</v>
      </c>
      <c r="D83" s="7">
        <v>8.58</v>
      </c>
      <c r="E83" s="7">
        <f t="shared" si="2"/>
        <v>8.58</v>
      </c>
      <c r="F83" s="8">
        <f t="shared" si="3"/>
        <v>9.866999999999999</v>
      </c>
      <c r="G83" s="10"/>
    </row>
    <row r="84" spans="1:7" ht="15">
      <c r="A84" s="6"/>
      <c r="B84" s="7" t="s">
        <v>92</v>
      </c>
      <c r="C84" s="7">
        <v>1</v>
      </c>
      <c r="D84" s="7">
        <v>8.58</v>
      </c>
      <c r="E84" s="7">
        <f t="shared" si="2"/>
        <v>8.58</v>
      </c>
      <c r="F84" s="8">
        <f t="shared" si="3"/>
        <v>9.866999999999999</v>
      </c>
      <c r="G84" s="10"/>
    </row>
    <row r="85" spans="1:7" ht="15">
      <c r="A85" s="6"/>
      <c r="B85" s="7" t="s">
        <v>93</v>
      </c>
      <c r="C85" s="7">
        <v>1</v>
      </c>
      <c r="D85" s="7"/>
      <c r="E85" s="7">
        <f t="shared" si="2"/>
        <v>0</v>
      </c>
      <c r="F85" s="8">
        <f t="shared" si="3"/>
        <v>0</v>
      </c>
      <c r="G85" s="10"/>
    </row>
    <row r="86" spans="1:7" ht="15">
      <c r="A86" s="6"/>
      <c r="B86" s="7" t="s">
        <v>94</v>
      </c>
      <c r="C86" s="7">
        <v>1</v>
      </c>
      <c r="D86" s="7">
        <v>12.17</v>
      </c>
      <c r="E86" s="7">
        <f t="shared" si="2"/>
        <v>12.17</v>
      </c>
      <c r="F86" s="8">
        <f t="shared" si="3"/>
        <v>13.995499999999998</v>
      </c>
      <c r="G86" s="10"/>
    </row>
    <row r="87" spans="1:7" ht="15">
      <c r="A87" s="6"/>
      <c r="B87" s="7" t="s">
        <v>95</v>
      </c>
      <c r="C87" s="7">
        <v>1</v>
      </c>
      <c r="D87" s="7">
        <v>12.17</v>
      </c>
      <c r="E87" s="7">
        <f t="shared" si="2"/>
        <v>12.17</v>
      </c>
      <c r="F87" s="8">
        <f t="shared" si="3"/>
        <v>13.995499999999998</v>
      </c>
      <c r="G87" s="10"/>
    </row>
    <row r="88" spans="1:7" ht="15">
      <c r="A88" s="6"/>
      <c r="B88" s="7" t="s">
        <v>96</v>
      </c>
      <c r="C88" s="7">
        <v>1</v>
      </c>
      <c r="D88" s="7">
        <v>12.17</v>
      </c>
      <c r="E88" s="7">
        <f t="shared" si="2"/>
        <v>12.17</v>
      </c>
      <c r="F88" s="8">
        <f t="shared" si="3"/>
        <v>13.995499999999998</v>
      </c>
      <c r="G88" s="10"/>
    </row>
    <row r="89" spans="1:7" ht="15">
      <c r="A89" s="6"/>
      <c r="B89" s="7" t="s">
        <v>97</v>
      </c>
      <c r="C89" s="7">
        <v>1</v>
      </c>
      <c r="D89" s="7">
        <v>12.17</v>
      </c>
      <c r="E89" s="7">
        <f t="shared" si="2"/>
        <v>12.17</v>
      </c>
      <c r="F89" s="8">
        <f t="shared" si="3"/>
        <v>13.995499999999998</v>
      </c>
      <c r="G89" s="10"/>
    </row>
    <row r="90" spans="1:7" ht="15">
      <c r="A90" s="6"/>
      <c r="B90" s="7" t="s">
        <v>98</v>
      </c>
      <c r="C90" s="7">
        <v>1</v>
      </c>
      <c r="D90" s="7">
        <v>12.17</v>
      </c>
      <c r="E90" s="7">
        <f t="shared" si="2"/>
        <v>12.17</v>
      </c>
      <c r="F90" s="8">
        <f t="shared" si="3"/>
        <v>13.995499999999998</v>
      </c>
      <c r="G90" s="10"/>
    </row>
    <row r="91" spans="1:7" ht="15">
      <c r="A91" s="6"/>
      <c r="B91" s="7" t="s">
        <v>99</v>
      </c>
      <c r="C91" s="7">
        <v>1</v>
      </c>
      <c r="D91" s="7">
        <v>12.17</v>
      </c>
      <c r="E91" s="7">
        <f t="shared" si="2"/>
        <v>12.17</v>
      </c>
      <c r="F91" s="8">
        <f t="shared" si="3"/>
        <v>13.995499999999998</v>
      </c>
      <c r="G91" s="10"/>
    </row>
    <row r="92" spans="1:7" ht="15">
      <c r="A92" s="6"/>
      <c r="B92" s="7" t="s">
        <v>100</v>
      </c>
      <c r="C92" s="7">
        <v>1</v>
      </c>
      <c r="D92" s="7">
        <v>12.17</v>
      </c>
      <c r="E92" s="7">
        <f t="shared" si="2"/>
        <v>12.17</v>
      </c>
      <c r="F92" s="8">
        <f t="shared" si="3"/>
        <v>13.995499999999998</v>
      </c>
      <c r="G92" s="10"/>
    </row>
    <row r="93" spans="1:7" ht="15">
      <c r="A93" s="6"/>
      <c r="B93" s="7" t="s">
        <v>101</v>
      </c>
      <c r="C93" s="7">
        <v>1</v>
      </c>
      <c r="D93" s="7"/>
      <c r="E93" s="7">
        <f t="shared" si="2"/>
        <v>0</v>
      </c>
      <c r="F93" s="8">
        <f t="shared" si="3"/>
        <v>0</v>
      </c>
      <c r="G93" s="10"/>
    </row>
    <row r="94" spans="1:7" ht="15">
      <c r="A94" s="6"/>
      <c r="B94" s="7" t="s">
        <v>102</v>
      </c>
      <c r="C94" s="7">
        <v>1</v>
      </c>
      <c r="D94" s="7">
        <v>9.5</v>
      </c>
      <c r="E94" s="7">
        <f t="shared" si="2"/>
        <v>9.5</v>
      </c>
      <c r="F94" s="8">
        <f t="shared" si="3"/>
        <v>10.924999999999999</v>
      </c>
      <c r="G94" s="10">
        <f>F72+F73+F74+F75+F76+F77+F78+F79+F80+F81+F82+F83+F84+F86+F87+F88+F89+F90+F91+F92+F94</f>
        <v>405.375</v>
      </c>
    </row>
    <row r="95" spans="1:7" ht="15">
      <c r="A95" s="3" t="s">
        <v>103</v>
      </c>
      <c r="B95" s="4" t="s">
        <v>104</v>
      </c>
      <c r="C95" s="4">
        <v>2</v>
      </c>
      <c r="D95" s="4">
        <v>12</v>
      </c>
      <c r="E95" s="4">
        <f t="shared" si="2"/>
        <v>24</v>
      </c>
      <c r="F95" s="5">
        <f t="shared" si="3"/>
        <v>27.599999999999998</v>
      </c>
      <c r="G95" s="9"/>
    </row>
    <row r="96" spans="1:7" ht="15">
      <c r="A96" s="3"/>
      <c r="B96" s="4" t="s">
        <v>105</v>
      </c>
      <c r="C96" s="4">
        <v>2</v>
      </c>
      <c r="D96" s="4">
        <v>12</v>
      </c>
      <c r="E96" s="4">
        <f t="shared" si="2"/>
        <v>24</v>
      </c>
      <c r="F96" s="5">
        <f t="shared" si="3"/>
        <v>27.599999999999998</v>
      </c>
      <c r="G96" s="9"/>
    </row>
    <row r="97" spans="1:7" ht="15">
      <c r="A97" s="3"/>
      <c r="B97" s="4" t="s">
        <v>106</v>
      </c>
      <c r="C97" s="4">
        <v>2</v>
      </c>
      <c r="D97" s="4">
        <v>12</v>
      </c>
      <c r="E97" s="4">
        <f t="shared" si="2"/>
        <v>24</v>
      </c>
      <c r="F97" s="5">
        <f t="shared" si="3"/>
        <v>27.599999999999998</v>
      </c>
      <c r="G97" s="9"/>
    </row>
    <row r="98" spans="1:7" ht="15">
      <c r="A98" s="3"/>
      <c r="B98" s="4" t="s">
        <v>107</v>
      </c>
      <c r="C98" s="4">
        <v>1</v>
      </c>
      <c r="D98" s="4">
        <v>71.66</v>
      </c>
      <c r="E98" s="4">
        <f t="shared" si="2"/>
        <v>71.66</v>
      </c>
      <c r="F98" s="5">
        <f t="shared" si="3"/>
        <v>82.40899999999999</v>
      </c>
      <c r="G98" s="9"/>
    </row>
    <row r="99" spans="1:7" ht="15">
      <c r="A99" s="3"/>
      <c r="B99" s="4" t="s">
        <v>108</v>
      </c>
      <c r="C99" s="4">
        <v>1</v>
      </c>
      <c r="D99" s="4">
        <v>71.66</v>
      </c>
      <c r="E99" s="4">
        <f t="shared" si="2"/>
        <v>71.66</v>
      </c>
      <c r="F99" s="5">
        <f t="shared" si="3"/>
        <v>82.40899999999999</v>
      </c>
      <c r="G99" s="9"/>
    </row>
    <row r="100" spans="1:7" ht="15">
      <c r="A100" s="3"/>
      <c r="B100" s="4" t="s">
        <v>109</v>
      </c>
      <c r="C100" s="4">
        <v>1</v>
      </c>
      <c r="D100" s="4"/>
      <c r="E100" s="4">
        <f t="shared" si="2"/>
        <v>0</v>
      </c>
      <c r="F100" s="5">
        <f t="shared" si="3"/>
        <v>0</v>
      </c>
      <c r="G100" s="9"/>
    </row>
    <row r="101" spans="1:7" ht="15">
      <c r="A101" s="3"/>
      <c r="B101" s="4" t="s">
        <v>110</v>
      </c>
      <c r="C101" s="4">
        <v>1</v>
      </c>
      <c r="D101" s="4"/>
      <c r="E101" s="4">
        <f t="shared" si="2"/>
        <v>0</v>
      </c>
      <c r="F101" s="5">
        <f t="shared" si="3"/>
        <v>0</v>
      </c>
      <c r="G101" s="9"/>
    </row>
    <row r="102" spans="1:7" ht="15">
      <c r="A102" s="3"/>
      <c r="B102" s="4" t="s">
        <v>111</v>
      </c>
      <c r="C102" s="4">
        <v>3</v>
      </c>
      <c r="D102" s="4">
        <v>17.31</v>
      </c>
      <c r="E102" s="4">
        <f t="shared" si="2"/>
        <v>51.92999999999999</v>
      </c>
      <c r="F102" s="5">
        <f t="shared" si="3"/>
        <v>59.71949999999999</v>
      </c>
      <c r="G102" s="9"/>
    </row>
    <row r="103" spans="1:7" ht="15">
      <c r="A103" s="3"/>
      <c r="B103" s="4" t="s">
        <v>112</v>
      </c>
      <c r="C103" s="4">
        <v>3</v>
      </c>
      <c r="D103" s="4">
        <v>13.34</v>
      </c>
      <c r="E103" s="4">
        <f t="shared" si="2"/>
        <v>40.019999999999996</v>
      </c>
      <c r="F103" s="5">
        <f t="shared" si="3"/>
        <v>46.02299999999999</v>
      </c>
      <c r="G103" s="9"/>
    </row>
    <row r="104" spans="1:7" ht="15">
      <c r="A104" s="3"/>
      <c r="B104" s="4" t="s">
        <v>113</v>
      </c>
      <c r="C104" s="4">
        <v>3</v>
      </c>
      <c r="D104" s="4">
        <v>13.91</v>
      </c>
      <c r="E104" s="4">
        <f t="shared" si="2"/>
        <v>41.730000000000004</v>
      </c>
      <c r="F104" s="5">
        <f t="shared" si="3"/>
        <v>47.9895</v>
      </c>
      <c r="G104" s="9"/>
    </row>
    <row r="105" spans="1:7" ht="15">
      <c r="A105" s="3"/>
      <c r="B105" s="4" t="s">
        <v>114</v>
      </c>
      <c r="C105" s="4">
        <v>3</v>
      </c>
      <c r="D105" s="4">
        <v>13.91</v>
      </c>
      <c r="E105" s="4">
        <f t="shared" si="2"/>
        <v>41.730000000000004</v>
      </c>
      <c r="F105" s="5">
        <f t="shared" si="3"/>
        <v>47.9895</v>
      </c>
      <c r="G105" s="9"/>
    </row>
    <row r="106" spans="1:7" ht="15">
      <c r="A106" s="3"/>
      <c r="B106" s="4" t="s">
        <v>115</v>
      </c>
      <c r="C106" s="4">
        <v>5</v>
      </c>
      <c r="D106" s="4">
        <v>13.91</v>
      </c>
      <c r="E106" s="4">
        <f t="shared" si="2"/>
        <v>69.55</v>
      </c>
      <c r="F106" s="5">
        <f t="shared" si="3"/>
        <v>79.98249999999999</v>
      </c>
      <c r="G106" s="9"/>
    </row>
    <row r="107" spans="1:7" ht="15">
      <c r="A107" s="3"/>
      <c r="B107" s="4" t="s">
        <v>116</v>
      </c>
      <c r="C107" s="4">
        <v>3</v>
      </c>
      <c r="D107" s="4">
        <v>12.88</v>
      </c>
      <c r="E107" s="4">
        <f t="shared" si="2"/>
        <v>38.64</v>
      </c>
      <c r="F107" s="5">
        <f t="shared" si="3"/>
        <v>44.436</v>
      </c>
      <c r="G107" s="9"/>
    </row>
    <row r="108" spans="1:7" ht="15">
      <c r="A108" s="3"/>
      <c r="B108" s="4" t="s">
        <v>117</v>
      </c>
      <c r="C108" s="4">
        <v>3</v>
      </c>
      <c r="D108" s="4">
        <v>87.88</v>
      </c>
      <c r="E108" s="4">
        <f t="shared" si="2"/>
        <v>263.64</v>
      </c>
      <c r="F108" s="5">
        <f t="shared" si="3"/>
        <v>303.186</v>
      </c>
      <c r="G108" s="9"/>
    </row>
    <row r="109" spans="1:7" ht="15">
      <c r="A109" s="3"/>
      <c r="B109" s="4" t="s">
        <v>118</v>
      </c>
      <c r="C109" s="4">
        <v>10</v>
      </c>
      <c r="D109" s="4">
        <v>41.97</v>
      </c>
      <c r="E109" s="4">
        <f t="shared" si="2"/>
        <v>419.7</v>
      </c>
      <c r="F109" s="5">
        <f t="shared" si="3"/>
        <v>482.655</v>
      </c>
      <c r="G109" s="9"/>
    </row>
    <row r="110" spans="1:7" ht="15">
      <c r="A110" s="3"/>
      <c r="B110" s="4" t="s">
        <v>119</v>
      </c>
      <c r="C110" s="4">
        <v>10</v>
      </c>
      <c r="D110" s="4">
        <v>41.97</v>
      </c>
      <c r="E110" s="4">
        <f t="shared" si="2"/>
        <v>419.7</v>
      </c>
      <c r="F110" s="5">
        <f t="shared" si="3"/>
        <v>482.655</v>
      </c>
      <c r="G110" s="9"/>
    </row>
    <row r="111" spans="1:7" ht="15">
      <c r="A111" s="3"/>
      <c r="B111" s="4" t="s">
        <v>120</v>
      </c>
      <c r="C111" s="4">
        <v>2</v>
      </c>
      <c r="D111" s="4">
        <v>28.62</v>
      </c>
      <c r="E111" s="4">
        <f t="shared" si="2"/>
        <v>57.24</v>
      </c>
      <c r="F111" s="5">
        <f t="shared" si="3"/>
        <v>65.826</v>
      </c>
      <c r="G111" s="9"/>
    </row>
    <row r="112" spans="1:7" ht="15">
      <c r="A112" s="3"/>
      <c r="B112" s="4" t="s">
        <v>121</v>
      </c>
      <c r="C112" s="4">
        <v>5</v>
      </c>
      <c r="D112" s="4"/>
      <c r="E112" s="4">
        <f t="shared" si="2"/>
        <v>0</v>
      </c>
      <c r="F112" s="5">
        <f t="shared" si="3"/>
        <v>0</v>
      </c>
      <c r="G112" s="9"/>
    </row>
    <row r="113" spans="1:7" ht="15">
      <c r="A113" s="3"/>
      <c r="B113" s="4" t="s">
        <v>122</v>
      </c>
      <c r="C113" s="4">
        <v>5</v>
      </c>
      <c r="D113" s="4"/>
      <c r="E113" s="4">
        <f t="shared" si="2"/>
        <v>0</v>
      </c>
      <c r="F113" s="5">
        <f t="shared" si="3"/>
        <v>0</v>
      </c>
      <c r="G113" s="9"/>
    </row>
    <row r="114" spans="1:7" ht="15">
      <c r="A114" s="3"/>
      <c r="B114" s="4" t="s">
        <v>123</v>
      </c>
      <c r="C114" s="4">
        <v>5</v>
      </c>
      <c r="D114" s="4"/>
      <c r="E114" s="4">
        <f t="shared" si="2"/>
        <v>0</v>
      </c>
      <c r="F114" s="5">
        <f t="shared" si="3"/>
        <v>0</v>
      </c>
      <c r="G114" s="9"/>
    </row>
    <row r="115" spans="1:7" ht="15">
      <c r="A115" s="3"/>
      <c r="B115" s="4" t="s">
        <v>124</v>
      </c>
      <c r="C115" s="4">
        <v>5</v>
      </c>
      <c r="D115" s="4"/>
      <c r="E115" s="4">
        <f t="shared" si="2"/>
        <v>0</v>
      </c>
      <c r="F115" s="5">
        <f t="shared" si="3"/>
        <v>0</v>
      </c>
      <c r="G115" s="9"/>
    </row>
    <row r="116" spans="1:7" ht="15">
      <c r="A116" s="3"/>
      <c r="B116" s="4" t="s">
        <v>125</v>
      </c>
      <c r="C116" s="4">
        <v>1</v>
      </c>
      <c r="D116" s="4"/>
      <c r="E116" s="4">
        <f t="shared" si="2"/>
        <v>0</v>
      </c>
      <c r="F116" s="5">
        <f t="shared" si="3"/>
        <v>0</v>
      </c>
      <c r="G116" s="9">
        <f>F95+F96+F97+F98+F99+F102+F103+F104+F105+F106+F107+F108+F109+F110+F111</f>
        <v>1908.08</v>
      </c>
    </row>
    <row r="117" spans="1:7" ht="15">
      <c r="A117" s="6" t="s">
        <v>126</v>
      </c>
      <c r="B117" s="7" t="s">
        <v>127</v>
      </c>
      <c r="C117" s="7">
        <v>2</v>
      </c>
      <c r="D117" s="7">
        <v>20.73</v>
      </c>
      <c r="E117" s="7">
        <f t="shared" si="2"/>
        <v>41.46</v>
      </c>
      <c r="F117" s="8">
        <f t="shared" si="3"/>
        <v>47.678999999999995</v>
      </c>
      <c r="G117" s="10"/>
    </row>
    <row r="118" spans="1:7" ht="15">
      <c r="A118" s="6"/>
      <c r="B118" s="7" t="s">
        <v>128</v>
      </c>
      <c r="C118" s="7">
        <v>2</v>
      </c>
      <c r="D118" s="7">
        <v>20.73</v>
      </c>
      <c r="E118" s="7">
        <f t="shared" si="2"/>
        <v>41.46</v>
      </c>
      <c r="F118" s="8">
        <f t="shared" si="3"/>
        <v>47.678999999999995</v>
      </c>
      <c r="G118" s="10"/>
    </row>
    <row r="119" spans="1:7" ht="15">
      <c r="A119" s="6"/>
      <c r="B119" s="7" t="s">
        <v>129</v>
      </c>
      <c r="C119" s="7">
        <v>2</v>
      </c>
      <c r="D119" s="7">
        <v>20.73</v>
      </c>
      <c r="E119" s="7">
        <f t="shared" si="2"/>
        <v>41.46</v>
      </c>
      <c r="F119" s="8">
        <f t="shared" si="3"/>
        <v>47.678999999999995</v>
      </c>
      <c r="G119" s="10"/>
    </row>
    <row r="120" spans="1:7" ht="15">
      <c r="A120" s="6"/>
      <c r="B120" s="7" t="s">
        <v>130</v>
      </c>
      <c r="C120" s="7">
        <v>2</v>
      </c>
      <c r="D120" s="7">
        <v>20.73</v>
      </c>
      <c r="E120" s="7">
        <f t="shared" si="2"/>
        <v>41.46</v>
      </c>
      <c r="F120" s="8">
        <f t="shared" si="3"/>
        <v>47.678999999999995</v>
      </c>
      <c r="G120" s="10"/>
    </row>
    <row r="121" spans="1:7" ht="15">
      <c r="A121" s="6"/>
      <c r="B121" s="7" t="s">
        <v>131</v>
      </c>
      <c r="C121" s="7">
        <v>2</v>
      </c>
      <c r="D121" s="7">
        <v>20.73</v>
      </c>
      <c r="E121" s="7">
        <f t="shared" si="2"/>
        <v>41.46</v>
      </c>
      <c r="F121" s="8">
        <f t="shared" si="3"/>
        <v>47.678999999999995</v>
      </c>
      <c r="G121" s="10"/>
    </row>
    <row r="122" spans="1:7" ht="15">
      <c r="A122" s="6"/>
      <c r="B122" s="7" t="s">
        <v>132</v>
      </c>
      <c r="C122" s="7">
        <v>2</v>
      </c>
      <c r="D122" s="7">
        <v>19.4</v>
      </c>
      <c r="E122" s="7">
        <f t="shared" si="2"/>
        <v>38.8</v>
      </c>
      <c r="F122" s="8">
        <f t="shared" si="3"/>
        <v>44.61999999999999</v>
      </c>
      <c r="G122" s="10"/>
    </row>
    <row r="123" spans="1:7" ht="15">
      <c r="A123" s="6"/>
      <c r="B123" s="7" t="s">
        <v>133</v>
      </c>
      <c r="C123" s="7">
        <v>2</v>
      </c>
      <c r="D123" s="7">
        <v>19.4</v>
      </c>
      <c r="E123" s="7">
        <f t="shared" si="2"/>
        <v>38.8</v>
      </c>
      <c r="F123" s="8">
        <f t="shared" si="3"/>
        <v>44.61999999999999</v>
      </c>
      <c r="G123" s="10">
        <f>F117+F118+F119+F120+F121+F122+F123</f>
        <v>327.635</v>
      </c>
    </row>
    <row r="124" spans="1:7" ht="15">
      <c r="A124" s="3" t="s">
        <v>134</v>
      </c>
      <c r="B124" s="4" t="s">
        <v>135</v>
      </c>
      <c r="C124" s="4">
        <v>1</v>
      </c>
      <c r="D124" s="4">
        <v>49.7</v>
      </c>
      <c r="E124" s="4">
        <f t="shared" si="2"/>
        <v>49.7</v>
      </c>
      <c r="F124" s="5">
        <f t="shared" si="3"/>
        <v>57.155</v>
      </c>
      <c r="G124" s="9"/>
    </row>
    <row r="125" spans="1:7" ht="15">
      <c r="A125" s="3"/>
      <c r="B125" s="4" t="s">
        <v>136</v>
      </c>
      <c r="C125" s="4">
        <v>1</v>
      </c>
      <c r="D125" s="4">
        <v>49.7</v>
      </c>
      <c r="E125" s="4">
        <f t="shared" si="2"/>
        <v>49.7</v>
      </c>
      <c r="F125" s="5">
        <f t="shared" si="3"/>
        <v>57.155</v>
      </c>
      <c r="G125" s="9"/>
    </row>
    <row r="126" spans="1:7" ht="15">
      <c r="A126" s="3"/>
      <c r="B126" s="4" t="s">
        <v>137</v>
      </c>
      <c r="C126" s="4">
        <v>1</v>
      </c>
      <c r="D126" s="4">
        <v>54.53</v>
      </c>
      <c r="E126" s="4">
        <f t="shared" si="2"/>
        <v>54.53</v>
      </c>
      <c r="F126" s="5">
        <f t="shared" si="3"/>
        <v>62.7095</v>
      </c>
      <c r="G126" s="9"/>
    </row>
    <row r="127" spans="1:7" ht="15">
      <c r="A127" s="3"/>
      <c r="B127" s="4" t="s">
        <v>138</v>
      </c>
      <c r="C127" s="4">
        <v>1</v>
      </c>
      <c r="D127" s="4">
        <v>12.27</v>
      </c>
      <c r="E127" s="4">
        <f t="shared" si="2"/>
        <v>12.27</v>
      </c>
      <c r="F127" s="5">
        <f t="shared" si="3"/>
        <v>14.110499999999998</v>
      </c>
      <c r="G127" s="9"/>
    </row>
    <row r="128" spans="1:7" ht="15">
      <c r="A128" s="3"/>
      <c r="B128" s="4" t="s">
        <v>139</v>
      </c>
      <c r="C128" s="4">
        <v>1</v>
      </c>
      <c r="D128" s="4">
        <v>12.27</v>
      </c>
      <c r="E128" s="4">
        <f t="shared" si="2"/>
        <v>12.27</v>
      </c>
      <c r="F128" s="5">
        <f t="shared" si="3"/>
        <v>14.110499999999998</v>
      </c>
      <c r="G128" s="9"/>
    </row>
    <row r="129" spans="1:7" ht="15">
      <c r="A129" s="3"/>
      <c r="B129" s="4" t="s">
        <v>140</v>
      </c>
      <c r="C129" s="4">
        <v>1</v>
      </c>
      <c r="D129" s="4">
        <v>12.27</v>
      </c>
      <c r="E129" s="4">
        <f t="shared" si="2"/>
        <v>12.27</v>
      </c>
      <c r="F129" s="5">
        <f t="shared" si="3"/>
        <v>14.110499999999998</v>
      </c>
      <c r="G129" s="9"/>
    </row>
    <row r="130" spans="1:7" ht="15">
      <c r="A130" s="3"/>
      <c r="B130" s="4" t="s">
        <v>141</v>
      </c>
      <c r="C130" s="4">
        <v>1</v>
      </c>
      <c r="D130" s="4">
        <v>15.76</v>
      </c>
      <c r="E130" s="4">
        <f t="shared" si="2"/>
        <v>15.76</v>
      </c>
      <c r="F130" s="5">
        <f t="shared" si="3"/>
        <v>18.124</v>
      </c>
      <c r="G130" s="9"/>
    </row>
    <row r="131" spans="1:7" ht="15">
      <c r="A131" s="3"/>
      <c r="B131" s="4" t="s">
        <v>142</v>
      </c>
      <c r="C131" s="4">
        <v>1</v>
      </c>
      <c r="D131" s="4">
        <v>37.5</v>
      </c>
      <c r="E131" s="4">
        <f aca="true" t="shared" si="4" ref="E131:E194">D131*C131</f>
        <v>37.5</v>
      </c>
      <c r="F131" s="5">
        <f aca="true" t="shared" si="5" ref="F131:F194">E131*1.15</f>
        <v>43.125</v>
      </c>
      <c r="G131" s="9"/>
    </row>
    <row r="132" spans="1:7" ht="15">
      <c r="A132" s="3"/>
      <c r="B132" s="4" t="s">
        <v>143</v>
      </c>
      <c r="C132" s="4">
        <v>1</v>
      </c>
      <c r="D132" s="4">
        <v>32.44</v>
      </c>
      <c r="E132" s="4">
        <f t="shared" si="4"/>
        <v>32.44</v>
      </c>
      <c r="F132" s="5">
        <f t="shared" si="5"/>
        <v>37.306</v>
      </c>
      <c r="G132" s="9"/>
    </row>
    <row r="133" spans="1:7" ht="15">
      <c r="A133" s="3"/>
      <c r="B133" s="4" t="s">
        <v>144</v>
      </c>
      <c r="C133" s="4">
        <v>1</v>
      </c>
      <c r="D133" s="4">
        <v>32.44</v>
      </c>
      <c r="E133" s="4">
        <f t="shared" si="4"/>
        <v>32.44</v>
      </c>
      <c r="F133" s="5">
        <f t="shared" si="5"/>
        <v>37.306</v>
      </c>
      <c r="G133" s="9"/>
    </row>
    <row r="134" spans="1:7" ht="15">
      <c r="A134" s="3"/>
      <c r="B134" s="4" t="s">
        <v>159</v>
      </c>
      <c r="C134" s="4">
        <v>3</v>
      </c>
      <c r="D134" s="4">
        <v>20.8</v>
      </c>
      <c r="E134" s="4">
        <f t="shared" si="4"/>
        <v>62.400000000000006</v>
      </c>
      <c r="F134" s="5">
        <f t="shared" si="5"/>
        <v>71.76</v>
      </c>
      <c r="G134" s="9"/>
    </row>
    <row r="135" spans="1:7" ht="15">
      <c r="A135" s="3"/>
      <c r="B135" s="4" t="s">
        <v>158</v>
      </c>
      <c r="C135" s="4">
        <v>3</v>
      </c>
      <c r="D135" s="4">
        <v>15.6</v>
      </c>
      <c r="E135" s="4">
        <f t="shared" si="4"/>
        <v>46.8</v>
      </c>
      <c r="F135" s="5">
        <f t="shared" si="5"/>
        <v>53.81999999999999</v>
      </c>
      <c r="G135" s="9"/>
    </row>
    <row r="136" spans="1:7" ht="15">
      <c r="A136" s="3"/>
      <c r="B136" s="4" t="s">
        <v>145</v>
      </c>
      <c r="C136" s="4">
        <v>1</v>
      </c>
      <c r="D136" s="4">
        <v>61.36</v>
      </c>
      <c r="E136" s="4">
        <f t="shared" si="4"/>
        <v>61.36</v>
      </c>
      <c r="F136" s="5">
        <f t="shared" si="5"/>
        <v>70.564</v>
      </c>
      <c r="G136" s="9"/>
    </row>
    <row r="137" spans="1:7" ht="15">
      <c r="A137" s="3"/>
      <c r="B137" s="4" t="s">
        <v>146</v>
      </c>
      <c r="C137" s="4">
        <v>1</v>
      </c>
      <c r="D137" s="4">
        <v>47.82</v>
      </c>
      <c r="E137" s="4">
        <f t="shared" si="4"/>
        <v>47.82</v>
      </c>
      <c r="F137" s="5">
        <f t="shared" si="5"/>
        <v>54.992999999999995</v>
      </c>
      <c r="G137" s="9"/>
    </row>
    <row r="138" spans="1:7" ht="15">
      <c r="A138" s="3"/>
      <c r="B138" s="4" t="s">
        <v>147</v>
      </c>
      <c r="C138" s="4">
        <v>1</v>
      </c>
      <c r="D138" s="4">
        <v>22.1</v>
      </c>
      <c r="E138" s="4">
        <f t="shared" si="4"/>
        <v>22.1</v>
      </c>
      <c r="F138" s="5">
        <f t="shared" si="5"/>
        <v>25.415</v>
      </c>
      <c r="G138" s="9"/>
    </row>
    <row r="139" spans="1:7" ht="15">
      <c r="A139" s="3"/>
      <c r="B139" s="4" t="s">
        <v>148</v>
      </c>
      <c r="C139" s="4">
        <v>1</v>
      </c>
      <c r="D139" s="4">
        <v>46.45</v>
      </c>
      <c r="E139" s="4">
        <f t="shared" si="4"/>
        <v>46.45</v>
      </c>
      <c r="F139" s="5">
        <f t="shared" si="5"/>
        <v>53.4175</v>
      </c>
      <c r="G139" s="9"/>
    </row>
    <row r="140" spans="1:7" ht="15">
      <c r="A140" s="3"/>
      <c r="B140" s="4" t="s">
        <v>149</v>
      </c>
      <c r="C140" s="4">
        <v>1</v>
      </c>
      <c r="D140" s="4">
        <v>48.04</v>
      </c>
      <c r="E140" s="4">
        <f t="shared" si="4"/>
        <v>48.04</v>
      </c>
      <c r="F140" s="5">
        <f t="shared" si="5"/>
        <v>55.245999999999995</v>
      </c>
      <c r="G140" s="9"/>
    </row>
    <row r="141" spans="1:7" ht="15">
      <c r="A141" s="3"/>
      <c r="B141" s="4" t="s">
        <v>150</v>
      </c>
      <c r="C141" s="4">
        <v>1</v>
      </c>
      <c r="D141" s="4">
        <v>68.28</v>
      </c>
      <c r="E141" s="4">
        <f t="shared" si="4"/>
        <v>68.28</v>
      </c>
      <c r="F141" s="5">
        <f t="shared" si="5"/>
        <v>78.52199999999999</v>
      </c>
      <c r="G141" s="9"/>
    </row>
    <row r="142" spans="1:7" ht="15">
      <c r="A142" s="3"/>
      <c r="B142" s="4" t="s">
        <v>151</v>
      </c>
      <c r="C142" s="4">
        <v>1</v>
      </c>
      <c r="D142" s="4">
        <v>20.73</v>
      </c>
      <c r="E142" s="4">
        <f t="shared" si="4"/>
        <v>20.73</v>
      </c>
      <c r="F142" s="5">
        <f t="shared" si="5"/>
        <v>23.839499999999997</v>
      </c>
      <c r="G142" s="9"/>
    </row>
    <row r="143" spans="1:7" ht="15">
      <c r="A143" s="3"/>
      <c r="B143" s="4" t="s">
        <v>152</v>
      </c>
      <c r="C143" s="4">
        <v>1</v>
      </c>
      <c r="D143" s="4"/>
      <c r="E143" s="4">
        <f t="shared" si="4"/>
        <v>0</v>
      </c>
      <c r="F143" s="5">
        <f t="shared" si="5"/>
        <v>0</v>
      </c>
      <c r="G143" s="9"/>
    </row>
    <row r="144" spans="1:7" ht="15">
      <c r="A144" s="3"/>
      <c r="B144" s="4" t="s">
        <v>153</v>
      </c>
      <c r="C144" s="4">
        <v>1</v>
      </c>
      <c r="D144" s="4">
        <v>0</v>
      </c>
      <c r="E144" s="4">
        <f t="shared" si="4"/>
        <v>0</v>
      </c>
      <c r="F144" s="5">
        <f t="shared" si="5"/>
        <v>0</v>
      </c>
      <c r="G144" s="9"/>
    </row>
    <row r="145" spans="1:7" ht="15">
      <c r="A145" s="3"/>
      <c r="B145" s="4" t="s">
        <v>154</v>
      </c>
      <c r="C145" s="4">
        <v>1</v>
      </c>
      <c r="D145" s="4">
        <v>13.34</v>
      </c>
      <c r="E145" s="4">
        <f t="shared" si="4"/>
        <v>13.34</v>
      </c>
      <c r="F145" s="5">
        <f t="shared" si="5"/>
        <v>15.341</v>
      </c>
      <c r="G145" s="9"/>
    </row>
    <row r="146" spans="1:7" ht="15">
      <c r="A146" s="3"/>
      <c r="B146" s="4" t="s">
        <v>155</v>
      </c>
      <c r="C146" s="4">
        <v>1</v>
      </c>
      <c r="D146" s="4">
        <v>68.54</v>
      </c>
      <c r="E146" s="4">
        <f t="shared" si="4"/>
        <v>68.54</v>
      </c>
      <c r="F146" s="5">
        <f t="shared" si="5"/>
        <v>78.821</v>
      </c>
      <c r="G146" s="9"/>
    </row>
    <row r="147" spans="1:7" ht="15">
      <c r="A147" s="3"/>
      <c r="B147" s="4" t="s">
        <v>156</v>
      </c>
      <c r="C147" s="4">
        <v>1</v>
      </c>
      <c r="D147" s="4">
        <v>225.68</v>
      </c>
      <c r="E147" s="4">
        <f t="shared" si="4"/>
        <v>225.68</v>
      </c>
      <c r="F147" s="5">
        <f t="shared" si="5"/>
        <v>259.532</v>
      </c>
      <c r="G147" s="9"/>
    </row>
    <row r="148" spans="1:7" ht="15">
      <c r="A148" s="3"/>
      <c r="B148" s="4" t="s">
        <v>157</v>
      </c>
      <c r="C148" s="4">
        <v>2</v>
      </c>
      <c r="D148" s="4">
        <v>20.8</v>
      </c>
      <c r="E148" s="4">
        <f t="shared" si="4"/>
        <v>41.6</v>
      </c>
      <c r="F148" s="5">
        <f t="shared" si="5"/>
        <v>47.839999999999996</v>
      </c>
      <c r="G148" s="9">
        <f>F124+F125+F126+F127+F128+F129+F130+F131+F132+F133+F134+F135+F136+F137+F138+F139+F140+F141+F142+F145+F146+F147+F148</f>
        <v>1244.3229999999999</v>
      </c>
    </row>
    <row r="149" spans="1:7" ht="15">
      <c r="A149" s="6" t="s">
        <v>160</v>
      </c>
      <c r="B149" s="7" t="s">
        <v>161</v>
      </c>
      <c r="C149" s="7">
        <v>10</v>
      </c>
      <c r="D149" s="7">
        <v>6.66</v>
      </c>
      <c r="E149" s="7">
        <f t="shared" si="4"/>
        <v>66.6</v>
      </c>
      <c r="F149" s="8">
        <f t="shared" si="5"/>
        <v>76.58999999999999</v>
      </c>
      <c r="G149" s="10"/>
    </row>
    <row r="150" spans="1:7" ht="15">
      <c r="A150" s="6"/>
      <c r="B150" s="7" t="s">
        <v>162</v>
      </c>
      <c r="C150" s="7">
        <v>10</v>
      </c>
      <c r="D150" s="7">
        <v>7.64</v>
      </c>
      <c r="E150" s="7">
        <f t="shared" si="4"/>
        <v>76.39999999999999</v>
      </c>
      <c r="F150" s="8">
        <f t="shared" si="5"/>
        <v>87.85999999999999</v>
      </c>
      <c r="G150" s="10"/>
    </row>
    <row r="151" spans="1:7" ht="15">
      <c r="A151" s="6"/>
      <c r="B151" s="7" t="s">
        <v>163</v>
      </c>
      <c r="C151" s="7">
        <v>10</v>
      </c>
      <c r="D151" s="7">
        <v>6.66</v>
      </c>
      <c r="E151" s="7">
        <f t="shared" si="4"/>
        <v>66.6</v>
      </c>
      <c r="F151" s="8">
        <f t="shared" si="5"/>
        <v>76.58999999999999</v>
      </c>
      <c r="G151" s="10"/>
    </row>
    <row r="152" spans="1:7" ht="15">
      <c r="A152" s="6"/>
      <c r="B152" s="7" t="s">
        <v>164</v>
      </c>
      <c r="C152" s="7">
        <v>10</v>
      </c>
      <c r="D152" s="7">
        <v>8.54</v>
      </c>
      <c r="E152" s="7">
        <f t="shared" si="4"/>
        <v>85.39999999999999</v>
      </c>
      <c r="F152" s="8">
        <f t="shared" si="5"/>
        <v>98.20999999999998</v>
      </c>
      <c r="G152" s="10"/>
    </row>
    <row r="153" spans="1:7" ht="15">
      <c r="A153" s="6"/>
      <c r="B153" s="7" t="s">
        <v>165</v>
      </c>
      <c r="C153" s="7">
        <v>1</v>
      </c>
      <c r="D153" s="7">
        <v>47.18</v>
      </c>
      <c r="E153" s="7">
        <f t="shared" si="4"/>
        <v>47.18</v>
      </c>
      <c r="F153" s="8">
        <f t="shared" si="5"/>
        <v>54.257</v>
      </c>
      <c r="G153" s="10"/>
    </row>
    <row r="154" spans="1:7" ht="15">
      <c r="A154" s="6"/>
      <c r="B154" s="7" t="s">
        <v>166</v>
      </c>
      <c r="C154" s="7">
        <v>1</v>
      </c>
      <c r="D154" s="7">
        <v>47.18</v>
      </c>
      <c r="E154" s="7">
        <f t="shared" si="4"/>
        <v>47.18</v>
      </c>
      <c r="F154" s="8">
        <f t="shared" si="5"/>
        <v>54.257</v>
      </c>
      <c r="G154" s="10"/>
    </row>
    <row r="155" spans="1:7" ht="15">
      <c r="A155" s="6"/>
      <c r="B155" s="7" t="s">
        <v>167</v>
      </c>
      <c r="C155" s="7">
        <v>1</v>
      </c>
      <c r="D155" s="7">
        <v>47.18</v>
      </c>
      <c r="E155" s="7">
        <f t="shared" si="4"/>
        <v>47.18</v>
      </c>
      <c r="F155" s="8">
        <f t="shared" si="5"/>
        <v>54.257</v>
      </c>
      <c r="G155" s="10"/>
    </row>
    <row r="156" spans="1:7" ht="15">
      <c r="A156" s="6"/>
      <c r="B156" s="7" t="s">
        <v>168</v>
      </c>
      <c r="C156" s="7">
        <v>1</v>
      </c>
      <c r="D156" s="7">
        <v>51.27</v>
      </c>
      <c r="E156" s="7">
        <f t="shared" si="4"/>
        <v>51.27</v>
      </c>
      <c r="F156" s="8">
        <f t="shared" si="5"/>
        <v>58.960499999999996</v>
      </c>
      <c r="G156" s="10"/>
    </row>
    <row r="157" spans="1:7" ht="15">
      <c r="A157" s="6"/>
      <c r="B157" s="7" t="s">
        <v>169</v>
      </c>
      <c r="C157" s="7">
        <v>1</v>
      </c>
      <c r="D157" s="7">
        <v>61.36</v>
      </c>
      <c r="E157" s="7">
        <f t="shared" si="4"/>
        <v>61.36</v>
      </c>
      <c r="F157" s="8">
        <f t="shared" si="5"/>
        <v>70.564</v>
      </c>
      <c r="G157" s="10">
        <f>F149+F150+F151+F152+F153+F154+F155+F156+F157</f>
        <v>631.5455</v>
      </c>
    </row>
    <row r="158" spans="1:7" ht="15">
      <c r="A158" s="3" t="s">
        <v>170</v>
      </c>
      <c r="B158" s="4" t="s">
        <v>171</v>
      </c>
      <c r="C158" s="4">
        <v>1</v>
      </c>
      <c r="D158" s="4">
        <v>68.28</v>
      </c>
      <c r="E158" s="4">
        <f t="shared" si="4"/>
        <v>68.28</v>
      </c>
      <c r="F158" s="5">
        <f t="shared" si="5"/>
        <v>78.52199999999999</v>
      </c>
      <c r="G158" s="9"/>
    </row>
    <row r="159" spans="1:7" ht="15">
      <c r="A159" s="3"/>
      <c r="B159" s="4" t="s">
        <v>177</v>
      </c>
      <c r="C159" s="4">
        <v>2</v>
      </c>
      <c r="D159" s="4"/>
      <c r="E159" s="4">
        <f t="shared" si="4"/>
        <v>0</v>
      </c>
      <c r="F159" s="5">
        <f t="shared" si="5"/>
        <v>0</v>
      </c>
      <c r="G159" s="9"/>
    </row>
    <row r="160" spans="1:7" ht="15">
      <c r="A160" s="3"/>
      <c r="B160" s="4" t="s">
        <v>178</v>
      </c>
      <c r="C160" s="4">
        <v>2</v>
      </c>
      <c r="D160" s="4"/>
      <c r="E160" s="4">
        <f t="shared" si="4"/>
        <v>0</v>
      </c>
      <c r="F160" s="5">
        <f t="shared" si="5"/>
        <v>0</v>
      </c>
      <c r="G160" s="9"/>
    </row>
    <row r="161" spans="1:7" ht="15">
      <c r="A161" s="3"/>
      <c r="B161" s="4" t="s">
        <v>172</v>
      </c>
      <c r="C161" s="4">
        <v>1</v>
      </c>
      <c r="D161" s="4">
        <v>40.18</v>
      </c>
      <c r="E161" s="4">
        <f t="shared" si="4"/>
        <v>40.18</v>
      </c>
      <c r="F161" s="5">
        <f t="shared" si="5"/>
        <v>46.206999999999994</v>
      </c>
      <c r="G161" s="9"/>
    </row>
    <row r="162" spans="1:7" ht="15">
      <c r="A162" s="3"/>
      <c r="B162" s="4" t="s">
        <v>173</v>
      </c>
      <c r="C162" s="4">
        <v>1</v>
      </c>
      <c r="D162" s="4"/>
      <c r="E162" s="4">
        <f t="shared" si="4"/>
        <v>0</v>
      </c>
      <c r="F162" s="5">
        <f t="shared" si="5"/>
        <v>0</v>
      </c>
      <c r="G162" s="9"/>
    </row>
    <row r="163" spans="1:7" ht="15">
      <c r="A163" s="3"/>
      <c r="B163" s="4" t="s">
        <v>174</v>
      </c>
      <c r="C163" s="4">
        <v>1</v>
      </c>
      <c r="D163" s="4">
        <v>55.17</v>
      </c>
      <c r="E163" s="4">
        <f t="shared" si="4"/>
        <v>55.17</v>
      </c>
      <c r="F163" s="5">
        <f t="shared" si="5"/>
        <v>63.445499999999996</v>
      </c>
      <c r="G163" s="9"/>
    </row>
    <row r="164" spans="1:7" ht="15">
      <c r="A164" s="3"/>
      <c r="B164" s="4" t="s">
        <v>175</v>
      </c>
      <c r="C164" s="4">
        <v>1</v>
      </c>
      <c r="D164" s="4">
        <v>77.22</v>
      </c>
      <c r="E164" s="4">
        <f t="shared" si="4"/>
        <v>77.22</v>
      </c>
      <c r="F164" s="5">
        <f t="shared" si="5"/>
        <v>88.803</v>
      </c>
      <c r="G164" s="9"/>
    </row>
    <row r="165" spans="1:7" ht="15">
      <c r="A165" s="3"/>
      <c r="B165" s="4" t="s">
        <v>155</v>
      </c>
      <c r="C165" s="4">
        <v>1</v>
      </c>
      <c r="D165" s="4">
        <v>68.54</v>
      </c>
      <c r="E165" s="4">
        <f t="shared" si="4"/>
        <v>68.54</v>
      </c>
      <c r="F165" s="5">
        <f t="shared" si="5"/>
        <v>78.821</v>
      </c>
      <c r="G165" s="9"/>
    </row>
    <row r="166" spans="1:7" ht="15">
      <c r="A166" s="3"/>
      <c r="B166" s="4" t="s">
        <v>176</v>
      </c>
      <c r="C166" s="4">
        <v>1</v>
      </c>
      <c r="D166" s="4">
        <v>78.52</v>
      </c>
      <c r="E166" s="4">
        <f t="shared" si="4"/>
        <v>78.52</v>
      </c>
      <c r="F166" s="5">
        <f t="shared" si="5"/>
        <v>90.29799999999999</v>
      </c>
      <c r="G166" s="9">
        <f>F158+F161+F163+F164+F165+F166</f>
        <v>446.0965</v>
      </c>
    </row>
    <row r="167" spans="1:7" ht="15">
      <c r="A167" s="6" t="s">
        <v>179</v>
      </c>
      <c r="B167" s="7" t="s">
        <v>88</v>
      </c>
      <c r="C167" s="7">
        <v>2</v>
      </c>
      <c r="D167" s="7">
        <v>8.58</v>
      </c>
      <c r="E167" s="7">
        <f t="shared" si="4"/>
        <v>17.16</v>
      </c>
      <c r="F167" s="8">
        <f t="shared" si="5"/>
        <v>19.733999999999998</v>
      </c>
      <c r="G167" s="10"/>
    </row>
    <row r="168" spans="1:7" ht="15">
      <c r="A168" s="6"/>
      <c r="B168" s="7" t="s">
        <v>89</v>
      </c>
      <c r="C168" s="7">
        <v>2</v>
      </c>
      <c r="D168" s="7">
        <v>8.58</v>
      </c>
      <c r="E168" s="7">
        <f t="shared" si="4"/>
        <v>17.16</v>
      </c>
      <c r="F168" s="8">
        <f t="shared" si="5"/>
        <v>19.733999999999998</v>
      </c>
      <c r="G168" s="10"/>
    </row>
    <row r="169" spans="1:7" ht="15">
      <c r="A169" s="6"/>
      <c r="B169" s="7" t="s">
        <v>180</v>
      </c>
      <c r="C169" s="7">
        <v>2</v>
      </c>
      <c r="D169" s="7">
        <v>0</v>
      </c>
      <c r="E169" s="7">
        <f t="shared" si="4"/>
        <v>0</v>
      </c>
      <c r="F169" s="8">
        <f t="shared" si="5"/>
        <v>0</v>
      </c>
      <c r="G169" s="10"/>
    </row>
    <row r="170" spans="1:7" ht="15">
      <c r="A170" s="6"/>
      <c r="B170" s="7" t="s">
        <v>90</v>
      </c>
      <c r="C170" s="7">
        <v>2</v>
      </c>
      <c r="D170" s="7">
        <v>8.58</v>
      </c>
      <c r="E170" s="7">
        <f t="shared" si="4"/>
        <v>17.16</v>
      </c>
      <c r="F170" s="8">
        <f t="shared" si="5"/>
        <v>19.733999999999998</v>
      </c>
      <c r="G170" s="10"/>
    </row>
    <row r="171" spans="1:7" ht="15">
      <c r="A171" s="6"/>
      <c r="B171" s="7" t="s">
        <v>91</v>
      </c>
      <c r="C171" s="7">
        <v>2</v>
      </c>
      <c r="D171" s="7">
        <v>8.58</v>
      </c>
      <c r="E171" s="7">
        <f t="shared" si="4"/>
        <v>17.16</v>
      </c>
      <c r="F171" s="8">
        <f t="shared" si="5"/>
        <v>19.733999999999998</v>
      </c>
      <c r="G171" s="10"/>
    </row>
    <row r="172" spans="1:7" ht="15">
      <c r="A172" s="6"/>
      <c r="B172" s="7" t="s">
        <v>92</v>
      </c>
      <c r="C172" s="7">
        <v>2</v>
      </c>
      <c r="D172" s="7">
        <v>8.58</v>
      </c>
      <c r="E172" s="7">
        <f t="shared" si="4"/>
        <v>17.16</v>
      </c>
      <c r="F172" s="8">
        <f t="shared" si="5"/>
        <v>19.733999999999998</v>
      </c>
      <c r="G172" s="10"/>
    </row>
    <row r="173" spans="1:7" ht="15">
      <c r="A173" s="6"/>
      <c r="B173" s="7" t="s">
        <v>181</v>
      </c>
      <c r="C173" s="7">
        <v>2</v>
      </c>
      <c r="D173" s="7">
        <v>8.58</v>
      </c>
      <c r="E173" s="7">
        <f t="shared" si="4"/>
        <v>17.16</v>
      </c>
      <c r="F173" s="8">
        <f t="shared" si="5"/>
        <v>19.733999999999998</v>
      </c>
      <c r="G173" s="10"/>
    </row>
    <row r="174" spans="1:7" ht="15">
      <c r="A174" s="6"/>
      <c r="B174" s="7" t="s">
        <v>182</v>
      </c>
      <c r="C174" s="7">
        <v>2</v>
      </c>
      <c r="D174" s="7">
        <v>12.17</v>
      </c>
      <c r="E174" s="7">
        <f t="shared" si="4"/>
        <v>24.34</v>
      </c>
      <c r="F174" s="8">
        <f t="shared" si="5"/>
        <v>27.990999999999996</v>
      </c>
      <c r="G174" s="10"/>
    </row>
    <row r="175" spans="1:7" ht="15">
      <c r="A175" s="6"/>
      <c r="B175" s="7" t="s">
        <v>93</v>
      </c>
      <c r="C175" s="7">
        <v>2</v>
      </c>
      <c r="D175" s="7">
        <v>12.17</v>
      </c>
      <c r="E175" s="7">
        <f t="shared" si="4"/>
        <v>24.34</v>
      </c>
      <c r="F175" s="8">
        <f t="shared" si="5"/>
        <v>27.990999999999996</v>
      </c>
      <c r="G175" s="10"/>
    </row>
    <row r="176" spans="1:7" ht="15">
      <c r="A176" s="6"/>
      <c r="B176" s="7" t="s">
        <v>183</v>
      </c>
      <c r="C176" s="7">
        <v>2</v>
      </c>
      <c r="D176" s="7">
        <v>12.17</v>
      </c>
      <c r="E176" s="7">
        <f t="shared" si="4"/>
        <v>24.34</v>
      </c>
      <c r="F176" s="8">
        <f t="shared" si="5"/>
        <v>27.990999999999996</v>
      </c>
      <c r="G176" s="10"/>
    </row>
    <row r="177" spans="1:7" ht="15">
      <c r="A177" s="6"/>
      <c r="B177" s="7" t="s">
        <v>94</v>
      </c>
      <c r="C177" s="7">
        <v>2</v>
      </c>
      <c r="D177" s="7">
        <v>12.17</v>
      </c>
      <c r="E177" s="7">
        <f t="shared" si="4"/>
        <v>24.34</v>
      </c>
      <c r="F177" s="8">
        <f t="shared" si="5"/>
        <v>27.990999999999996</v>
      </c>
      <c r="G177" s="10"/>
    </row>
    <row r="178" spans="1:7" ht="15">
      <c r="A178" s="6"/>
      <c r="B178" s="7" t="s">
        <v>95</v>
      </c>
      <c r="C178" s="7">
        <v>2</v>
      </c>
      <c r="D178" s="7">
        <v>12.17</v>
      </c>
      <c r="E178" s="7">
        <f t="shared" si="4"/>
        <v>24.34</v>
      </c>
      <c r="F178" s="8">
        <f t="shared" si="5"/>
        <v>27.990999999999996</v>
      </c>
      <c r="G178" s="10"/>
    </row>
    <row r="179" spans="1:7" ht="15">
      <c r="A179" s="6"/>
      <c r="B179" s="7" t="s">
        <v>184</v>
      </c>
      <c r="C179" s="7">
        <v>2</v>
      </c>
      <c r="D179" s="7">
        <v>12.17</v>
      </c>
      <c r="E179" s="7">
        <f t="shared" si="4"/>
        <v>24.34</v>
      </c>
      <c r="F179" s="8">
        <f t="shared" si="5"/>
        <v>27.990999999999996</v>
      </c>
      <c r="G179" s="10"/>
    </row>
    <row r="180" spans="1:7" ht="15">
      <c r="A180" s="6"/>
      <c r="B180" s="7" t="s">
        <v>96</v>
      </c>
      <c r="C180" s="7">
        <v>2</v>
      </c>
      <c r="D180" s="7">
        <v>12.17</v>
      </c>
      <c r="E180" s="7">
        <f t="shared" si="4"/>
        <v>24.34</v>
      </c>
      <c r="F180" s="8">
        <f t="shared" si="5"/>
        <v>27.990999999999996</v>
      </c>
      <c r="G180" s="10"/>
    </row>
    <row r="181" spans="1:7" ht="15">
      <c r="A181" s="6"/>
      <c r="B181" s="7" t="s">
        <v>185</v>
      </c>
      <c r="C181" s="7">
        <v>2</v>
      </c>
      <c r="D181" s="7">
        <v>12.17</v>
      </c>
      <c r="E181" s="7">
        <f t="shared" si="4"/>
        <v>24.34</v>
      </c>
      <c r="F181" s="8">
        <f t="shared" si="5"/>
        <v>27.990999999999996</v>
      </c>
      <c r="G181" s="10"/>
    </row>
    <row r="182" spans="1:7" ht="15">
      <c r="A182" s="6"/>
      <c r="B182" s="7" t="s">
        <v>97</v>
      </c>
      <c r="C182" s="7">
        <v>2</v>
      </c>
      <c r="D182" s="7">
        <v>12.17</v>
      </c>
      <c r="E182" s="7">
        <f t="shared" si="4"/>
        <v>24.34</v>
      </c>
      <c r="F182" s="8">
        <f t="shared" si="5"/>
        <v>27.990999999999996</v>
      </c>
      <c r="G182" s="10"/>
    </row>
    <row r="183" spans="1:7" ht="15">
      <c r="A183" s="6"/>
      <c r="B183" s="7" t="s">
        <v>98</v>
      </c>
      <c r="C183" s="7">
        <v>2</v>
      </c>
      <c r="D183" s="7">
        <v>12.17</v>
      </c>
      <c r="E183" s="7">
        <f t="shared" si="4"/>
        <v>24.34</v>
      </c>
      <c r="F183" s="8">
        <f t="shared" si="5"/>
        <v>27.990999999999996</v>
      </c>
      <c r="G183" s="10"/>
    </row>
    <row r="184" spans="1:7" ht="15">
      <c r="A184" s="6"/>
      <c r="B184" s="7" t="s">
        <v>99</v>
      </c>
      <c r="C184" s="7">
        <v>2</v>
      </c>
      <c r="D184" s="7">
        <v>12.17</v>
      </c>
      <c r="E184" s="7">
        <f t="shared" si="4"/>
        <v>24.34</v>
      </c>
      <c r="F184" s="8">
        <f t="shared" si="5"/>
        <v>27.990999999999996</v>
      </c>
      <c r="G184" s="10"/>
    </row>
    <row r="185" spans="1:7" ht="15">
      <c r="A185" s="6"/>
      <c r="B185" s="7" t="s">
        <v>100</v>
      </c>
      <c r="C185" s="7">
        <v>2</v>
      </c>
      <c r="D185" s="7">
        <v>12.17</v>
      </c>
      <c r="E185" s="7">
        <f t="shared" si="4"/>
        <v>24.34</v>
      </c>
      <c r="F185" s="8">
        <f t="shared" si="5"/>
        <v>27.990999999999996</v>
      </c>
      <c r="G185" s="10"/>
    </row>
    <row r="186" spans="1:7" ht="15">
      <c r="A186" s="6"/>
      <c r="B186" s="7" t="s">
        <v>101</v>
      </c>
      <c r="C186" s="7">
        <v>2</v>
      </c>
      <c r="D186" s="7"/>
      <c r="E186" s="7">
        <f t="shared" si="4"/>
        <v>0</v>
      </c>
      <c r="F186" s="8">
        <f t="shared" si="5"/>
        <v>0</v>
      </c>
      <c r="G186" s="10"/>
    </row>
    <row r="187" spans="1:7" ht="15">
      <c r="A187" s="6"/>
      <c r="B187" s="7" t="s">
        <v>186</v>
      </c>
      <c r="C187" s="7">
        <v>2</v>
      </c>
      <c r="D187" s="7">
        <v>9.5</v>
      </c>
      <c r="E187" s="7">
        <f t="shared" si="4"/>
        <v>19</v>
      </c>
      <c r="F187" s="8">
        <f t="shared" si="5"/>
        <v>21.849999999999998</v>
      </c>
      <c r="G187" s="10"/>
    </row>
    <row r="188" spans="1:7" ht="15">
      <c r="A188" s="6"/>
      <c r="B188" s="7" t="s">
        <v>102</v>
      </c>
      <c r="C188" s="7">
        <v>2</v>
      </c>
      <c r="D188" s="7">
        <v>9.5</v>
      </c>
      <c r="E188" s="7">
        <f t="shared" si="4"/>
        <v>19</v>
      </c>
      <c r="F188" s="8">
        <f t="shared" si="5"/>
        <v>21.849999999999998</v>
      </c>
      <c r="G188" s="10">
        <f>F167+F168+F170+F171+F172+F173+F174+F175+F176+F177+F178+F179+F180+F181+F182+F184+F183+F185+F187+F188</f>
        <v>497.99599999999987</v>
      </c>
    </row>
    <row r="189" spans="1:7" ht="15">
      <c r="A189" s="3" t="s">
        <v>187</v>
      </c>
      <c r="B189" s="4" t="s">
        <v>188</v>
      </c>
      <c r="C189" s="4">
        <v>2</v>
      </c>
      <c r="D189" s="4">
        <v>12</v>
      </c>
      <c r="E189" s="4">
        <f t="shared" si="4"/>
        <v>24</v>
      </c>
      <c r="F189" s="5">
        <f t="shared" si="5"/>
        <v>27.599999999999998</v>
      </c>
      <c r="G189" s="9"/>
    </row>
    <row r="190" spans="1:7" ht="15">
      <c r="A190" s="3"/>
      <c r="B190" s="4" t="s">
        <v>196</v>
      </c>
      <c r="C190" s="4">
        <v>1</v>
      </c>
      <c r="D190" s="4">
        <v>38.28</v>
      </c>
      <c r="E190" s="4">
        <f t="shared" si="4"/>
        <v>38.28</v>
      </c>
      <c r="F190" s="5">
        <f t="shared" si="5"/>
        <v>44.022</v>
      </c>
      <c r="G190" s="9"/>
    </row>
    <row r="191" spans="1:7" ht="15">
      <c r="A191" s="3"/>
      <c r="B191" s="4" t="s">
        <v>195</v>
      </c>
      <c r="C191" s="4">
        <v>1</v>
      </c>
      <c r="D191" s="4">
        <v>59.67</v>
      </c>
      <c r="E191" s="4">
        <f t="shared" si="4"/>
        <v>59.67</v>
      </c>
      <c r="F191" s="5">
        <f t="shared" si="5"/>
        <v>68.62049999999999</v>
      </c>
      <c r="G191" s="9"/>
    </row>
    <row r="192" spans="1:7" ht="15">
      <c r="A192" s="3"/>
      <c r="B192" s="4" t="s">
        <v>194</v>
      </c>
      <c r="C192" s="4">
        <v>1</v>
      </c>
      <c r="D192" s="4">
        <v>58.92</v>
      </c>
      <c r="E192" s="4">
        <f t="shared" si="4"/>
        <v>58.92</v>
      </c>
      <c r="F192" s="5">
        <f t="shared" si="5"/>
        <v>67.758</v>
      </c>
      <c r="G192" s="9"/>
    </row>
    <row r="193" spans="1:7" ht="15">
      <c r="A193" s="3"/>
      <c r="B193" s="4" t="s">
        <v>193</v>
      </c>
      <c r="C193" s="4">
        <v>1</v>
      </c>
      <c r="D193" s="4">
        <v>58.67</v>
      </c>
      <c r="E193" s="4">
        <f t="shared" si="4"/>
        <v>58.67</v>
      </c>
      <c r="F193" s="5">
        <f t="shared" si="5"/>
        <v>67.4705</v>
      </c>
      <c r="G193" s="9"/>
    </row>
    <row r="194" spans="1:7" ht="15">
      <c r="A194" s="3"/>
      <c r="B194" s="4" t="s">
        <v>192</v>
      </c>
      <c r="C194" s="4">
        <v>1</v>
      </c>
      <c r="D194" s="4">
        <v>57.42</v>
      </c>
      <c r="E194" s="4">
        <f t="shared" si="4"/>
        <v>57.42</v>
      </c>
      <c r="F194" s="5">
        <f t="shared" si="5"/>
        <v>66.033</v>
      </c>
      <c r="G194" s="9"/>
    </row>
    <row r="195" spans="1:7" ht="15">
      <c r="A195" s="3"/>
      <c r="B195" s="4" t="s">
        <v>191</v>
      </c>
      <c r="C195" s="4">
        <v>1</v>
      </c>
      <c r="D195" s="4">
        <v>44.5</v>
      </c>
      <c r="E195" s="4">
        <f aca="true" t="shared" si="6" ref="E195:E207">D195*C195</f>
        <v>44.5</v>
      </c>
      <c r="F195" s="5">
        <f aca="true" t="shared" si="7" ref="F195:F207">E195*1.15</f>
        <v>51.175</v>
      </c>
      <c r="G195" s="9"/>
    </row>
    <row r="196" spans="1:7" ht="15">
      <c r="A196" s="3"/>
      <c r="B196" s="4" t="s">
        <v>190</v>
      </c>
      <c r="C196" s="4">
        <v>1</v>
      </c>
      <c r="D196" s="4">
        <v>25.43</v>
      </c>
      <c r="E196" s="4">
        <f t="shared" si="6"/>
        <v>25.43</v>
      </c>
      <c r="F196" s="5">
        <f t="shared" si="7"/>
        <v>29.2445</v>
      </c>
      <c r="G196" s="9"/>
    </row>
    <row r="197" spans="1:7" ht="15">
      <c r="A197" s="3"/>
      <c r="B197" s="4" t="s">
        <v>189</v>
      </c>
      <c r="C197" s="4">
        <v>2</v>
      </c>
      <c r="D197" s="4">
        <v>12.26</v>
      </c>
      <c r="E197" s="4">
        <f t="shared" si="6"/>
        <v>24.52</v>
      </c>
      <c r="F197" s="5">
        <f t="shared" si="7"/>
        <v>28.197999999999997</v>
      </c>
      <c r="G197" s="9">
        <f>F189+F190+F191+F192+F193+F194+F195+F196+F197</f>
        <v>450.1215</v>
      </c>
    </row>
    <row r="198" spans="1:7" ht="15">
      <c r="A198" s="6" t="s">
        <v>197</v>
      </c>
      <c r="B198" s="7" t="s">
        <v>198</v>
      </c>
      <c r="C198" s="7">
        <v>1</v>
      </c>
      <c r="D198" s="7">
        <v>98.8</v>
      </c>
      <c r="E198" s="7">
        <f t="shared" si="6"/>
        <v>98.8</v>
      </c>
      <c r="F198" s="8">
        <f t="shared" si="7"/>
        <v>113.61999999999999</v>
      </c>
      <c r="G198" s="10"/>
    </row>
    <row r="199" spans="1:7" ht="15">
      <c r="A199" s="6"/>
      <c r="B199" s="7" t="s">
        <v>206</v>
      </c>
      <c r="C199" s="7">
        <v>1</v>
      </c>
      <c r="D199" s="7">
        <v>149.76</v>
      </c>
      <c r="E199" s="7">
        <f t="shared" si="6"/>
        <v>149.76</v>
      </c>
      <c r="F199" s="8">
        <f t="shared" si="7"/>
        <v>172.224</v>
      </c>
      <c r="G199" s="10"/>
    </row>
    <row r="200" spans="1:7" ht="15">
      <c r="A200" s="6"/>
      <c r="B200" s="7" t="s">
        <v>147</v>
      </c>
      <c r="C200" s="7">
        <v>5</v>
      </c>
      <c r="D200" s="7">
        <v>22.1</v>
      </c>
      <c r="E200" s="7">
        <f t="shared" si="6"/>
        <v>110.5</v>
      </c>
      <c r="F200" s="8">
        <f t="shared" si="7"/>
        <v>127.07499999999999</v>
      </c>
      <c r="G200" s="10"/>
    </row>
    <row r="201" spans="1:7" ht="15">
      <c r="A201" s="6"/>
      <c r="B201" s="7" t="s">
        <v>199</v>
      </c>
      <c r="C201" s="7">
        <v>2</v>
      </c>
      <c r="D201" s="7"/>
      <c r="E201" s="7">
        <f t="shared" si="6"/>
        <v>0</v>
      </c>
      <c r="F201" s="8">
        <f t="shared" si="7"/>
        <v>0</v>
      </c>
      <c r="G201" s="10"/>
    </row>
    <row r="202" spans="1:7" ht="15">
      <c r="A202" s="6"/>
      <c r="B202" s="7" t="s">
        <v>207</v>
      </c>
      <c r="C202" s="7">
        <v>2</v>
      </c>
      <c r="D202" s="7">
        <v>14.07</v>
      </c>
      <c r="E202" s="7">
        <f t="shared" si="6"/>
        <v>28.14</v>
      </c>
      <c r="F202" s="8">
        <f t="shared" si="7"/>
        <v>32.361</v>
      </c>
      <c r="G202" s="10"/>
    </row>
    <row r="203" spans="1:7" ht="15">
      <c r="A203" s="6"/>
      <c r="B203" s="7" t="s">
        <v>200</v>
      </c>
      <c r="C203" s="7">
        <v>1</v>
      </c>
      <c r="D203" s="7">
        <v>31.31</v>
      </c>
      <c r="E203" s="7">
        <f t="shared" si="6"/>
        <v>31.31</v>
      </c>
      <c r="F203" s="8">
        <f t="shared" si="7"/>
        <v>36.006499999999996</v>
      </c>
      <c r="G203" s="10"/>
    </row>
    <row r="204" spans="1:7" ht="15">
      <c r="A204" s="6"/>
      <c r="B204" s="7" t="s">
        <v>201</v>
      </c>
      <c r="C204" s="7">
        <v>1</v>
      </c>
      <c r="D204" s="7">
        <v>33.48</v>
      </c>
      <c r="E204" s="7">
        <f t="shared" si="6"/>
        <v>33.48</v>
      </c>
      <c r="F204" s="8">
        <f t="shared" si="7"/>
        <v>38.501999999999995</v>
      </c>
      <c r="G204" s="10"/>
    </row>
    <row r="205" spans="1:7" ht="15">
      <c r="A205" s="6"/>
      <c r="B205" s="7" t="s">
        <v>202</v>
      </c>
      <c r="C205" s="7">
        <v>1</v>
      </c>
      <c r="D205" s="7">
        <v>33.48</v>
      </c>
      <c r="E205" s="7">
        <f t="shared" si="6"/>
        <v>33.48</v>
      </c>
      <c r="F205" s="8">
        <f t="shared" si="7"/>
        <v>38.501999999999995</v>
      </c>
      <c r="G205" s="10">
        <f>F198+F199+F200+F202+F203+F204+F205</f>
        <v>558.2905</v>
      </c>
    </row>
    <row r="206" spans="1:7" ht="15">
      <c r="A206" s="3" t="s">
        <v>203</v>
      </c>
      <c r="B206" s="4" t="s">
        <v>204</v>
      </c>
      <c r="C206" s="4">
        <v>4</v>
      </c>
      <c r="D206" s="4">
        <v>77.22</v>
      </c>
      <c r="E206" s="4">
        <f t="shared" si="6"/>
        <v>308.88</v>
      </c>
      <c r="F206" s="5">
        <f t="shared" si="7"/>
        <v>355.212</v>
      </c>
      <c r="G206" s="9"/>
    </row>
    <row r="207" spans="1:7" ht="15">
      <c r="A207" s="3"/>
      <c r="B207" s="4" t="s">
        <v>205</v>
      </c>
      <c r="C207" s="4">
        <v>1</v>
      </c>
      <c r="D207" s="4">
        <v>77.15</v>
      </c>
      <c r="E207" s="4">
        <f t="shared" si="6"/>
        <v>77.15</v>
      </c>
      <c r="F207" s="5">
        <f t="shared" si="7"/>
        <v>88.7225</v>
      </c>
      <c r="G207" s="9">
        <f>F206+F207</f>
        <v>443.93449999999996</v>
      </c>
    </row>
    <row r="208" ht="15">
      <c r="E20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2010-12-13T13:09:29Z</dcterms:created>
  <dcterms:modified xsi:type="dcterms:W3CDTF">2010-12-16T10:58:01Z</dcterms:modified>
  <cp:category/>
  <cp:version/>
  <cp:contentType/>
  <cp:contentStatus/>
</cp:coreProperties>
</file>