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<sst xmlns="http://schemas.openxmlformats.org/spreadsheetml/2006/main" count="223" uniqueCount="97">
  <si>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</si>
  <si>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</si>
  <si>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</si>
  <si>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</si>
  <si>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</si>
  <si>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</si>
  <si>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</si>
  <si>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</si>
  <si>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</si>
  <si>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</si>
  <si>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№63</t>
  </si>
  <si>
    <t xml:space="preserve">Ткань портьерная ТАФТА TA001 150 Цвет №8 </t>
  </si>
  <si>
    <t>Блэкаут Люкс арт. J2265 цвет 3</t>
  </si>
  <si>
    <t xml:space="preserve">Ткань портьерная Блэкаут арт. PR5 150 цвет 2 </t>
  </si>
  <si>
    <t xml:space="preserve">Тюль органза с печатным рисунком 3975 280 Цвет 1 </t>
  </si>
  <si>
    <t>Органза Флок арт. 7DX019 цв. 2</t>
  </si>
  <si>
    <t>Органза Линия арт. GS665 цвет 6</t>
  </si>
  <si>
    <t>Вуаль с печатью "Кухня" арт. 7-1</t>
  </si>
  <si>
    <t>Тюль-вуаль с печатью арт.Y 10-018</t>
  </si>
  <si>
    <t>Тюль кружевной цветной "Венеция" 90528</t>
  </si>
  <si>
    <t xml:space="preserve">Вуаль 2009/2010/6010 300 Цвет №1 </t>
  </si>
  <si>
    <t>Тесьма шторная TF5-200</t>
  </si>
  <si>
    <t>Тесьма шторная TZ3-250</t>
  </si>
  <si>
    <t xml:space="preserve">ШТОРЫ_КРУЖЕВ_ЦВ_ВЕНЕЦИЯ 109G -NOSIZE 2 230 </t>
  </si>
  <si>
    <t xml:space="preserve">ElaSh </t>
  </si>
  <si>
    <t xml:space="preserve"> ШТОРЫ_КРУЖЕВ_ЦВ_КАНТРИ 903 -NOSIZE 1 165 </t>
  </si>
  <si>
    <t>Ксения7777</t>
  </si>
  <si>
    <t xml:space="preserve"> КЛИПСА_МАГНИТ_БРОШЬ ST03 4 2 83 </t>
  </si>
  <si>
    <t>zolotkat</t>
  </si>
  <si>
    <t xml:space="preserve"> КЛИПСА_МАГНИТ_СТРАЗЫ_КВАДРАТ FL09218 2S 2 92</t>
  </si>
  <si>
    <t>Юлианк@</t>
  </si>
  <si>
    <t>Наталья Геннадьевна Кузьм</t>
  </si>
  <si>
    <t xml:space="preserve">мама Буш </t>
  </si>
  <si>
    <t xml:space="preserve">Lora1973 </t>
  </si>
  <si>
    <t>Lana64</t>
  </si>
  <si>
    <t xml:space="preserve">Юленька12345 </t>
  </si>
  <si>
    <t xml:space="preserve">LenaSlawv </t>
  </si>
  <si>
    <t xml:space="preserve">Мармелад </t>
  </si>
  <si>
    <t>Feia</t>
  </si>
  <si>
    <t xml:space="preserve">devo4]{@ </t>
  </si>
  <si>
    <t xml:space="preserve">Андромеда Бах </t>
  </si>
  <si>
    <t>Дана.</t>
  </si>
  <si>
    <t>М.А.</t>
  </si>
  <si>
    <t xml:space="preserve">natashha07 </t>
  </si>
  <si>
    <t xml:space="preserve">Ilven </t>
  </si>
  <si>
    <t xml:space="preserve">nbad </t>
  </si>
  <si>
    <t xml:space="preserve">Индиго </t>
  </si>
  <si>
    <t>@almira@</t>
  </si>
  <si>
    <t>natashha07</t>
  </si>
  <si>
    <t xml:space="preserve">Сапфира </t>
  </si>
  <si>
    <t>elenohka13</t>
  </si>
  <si>
    <t xml:space="preserve">Танюш  </t>
  </si>
  <si>
    <t>DANj26</t>
  </si>
  <si>
    <t xml:space="preserve">М.А. </t>
  </si>
  <si>
    <t xml:space="preserve">Наталья Геннадьевна Кузьм </t>
  </si>
  <si>
    <t xml:space="preserve">DANj26 </t>
  </si>
  <si>
    <t xml:space="preserve">feika </t>
  </si>
  <si>
    <t xml:space="preserve">Валентина Николаевна </t>
  </si>
  <si>
    <t>Ilven</t>
  </si>
  <si>
    <t>Танюш</t>
  </si>
  <si>
    <t xml:space="preserve">РозаМимоза </t>
  </si>
  <si>
    <t>Sindi</t>
  </si>
  <si>
    <t xml:space="preserve">Катрина Семенова </t>
  </si>
  <si>
    <t xml:space="preserve">elenohka13 </t>
  </si>
  <si>
    <t xml:space="preserve">наталья 31 </t>
  </si>
  <si>
    <t xml:space="preserve">Бахия  </t>
  </si>
  <si>
    <t>ElaSh</t>
  </si>
  <si>
    <t>Parla</t>
  </si>
  <si>
    <t xml:space="preserve">mamazara </t>
  </si>
  <si>
    <t xml:space="preserve">-И-р-и-н-а- </t>
  </si>
  <si>
    <t xml:space="preserve">Lana64 </t>
  </si>
  <si>
    <t>Marina777</t>
  </si>
  <si>
    <t xml:space="preserve">Nata_2010 </t>
  </si>
  <si>
    <t xml:space="preserve">РозаМимоза  </t>
  </si>
  <si>
    <t xml:space="preserve">ТИ*шуля </t>
  </si>
  <si>
    <t xml:space="preserve">Таня1981  </t>
  </si>
  <si>
    <t>jlia2005</t>
  </si>
  <si>
    <t xml:space="preserve">Бахия </t>
  </si>
  <si>
    <t>Alinaza</t>
  </si>
  <si>
    <t xml:space="preserve">Монро </t>
  </si>
  <si>
    <t xml:space="preserve">Дана. </t>
  </si>
  <si>
    <t xml:space="preserve">taw </t>
  </si>
  <si>
    <t xml:space="preserve">Galuzam </t>
  </si>
  <si>
    <t>linochka7</t>
  </si>
  <si>
    <t xml:space="preserve">Танюш </t>
  </si>
  <si>
    <t>Kariana</t>
  </si>
  <si>
    <t xml:space="preserve">OLuSA) </t>
  </si>
  <si>
    <t>СВОБОДНО</t>
  </si>
  <si>
    <t>Анюта*мама*Софы</t>
  </si>
  <si>
    <t>Z7/Zw 10м</t>
  </si>
  <si>
    <t>модерн 5м</t>
  </si>
  <si>
    <t>яг@дк@</t>
  </si>
  <si>
    <t>Вуаль 2009 300 Цвет №7</t>
  </si>
  <si>
    <t xml:space="preserve">Kariana </t>
  </si>
  <si>
    <t>Мелена</t>
  </si>
  <si>
    <t>вуаль 1м</t>
  </si>
  <si>
    <t>yulaysha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</si>
</sst>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7" fillId="34" borderId="11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5" borderId="11" xfId="0" applyNumberFormat="1" applyFill="1" applyBorder="1" applyAlignment="1">
      <alignment/>
    </xf>
    <xf numFmtId="1" fontId="27" fillId="34" borderId="11" xfId="0" applyNumberFormat="1" applyFont="1" applyFill="1" applyBorder="1" applyAlignment="1">
      <alignment/>
    </xf>
    <xf numFmtId="1" fontId="27" fillId="35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6" fillId="35" borderId="11" xfId="0" applyFont="1" applyFill="1" applyBorder="1" applyAlignment="1">
      <alignment/>
    </xf>
    <xf numFmtId="0" fontId="27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1" fontId="0" fillId="36" borderId="11" xfId="0" applyNumberFormat="1" applyFill="1" applyBorder="1" applyAlignment="1">
      <alignment/>
    </xf>
    <xf numFmtId="1" fontId="27" fillId="36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70" sqref="A70"/>
    </sheetView>
  </sheetViews>
  <sheetFormatPr defaultColWidth="9.140625" defaultRowHeight="15"/>
  <cols>
    <col min="1" max="1" width="26.421875" style="0" customWidth="1"/>
    <col min="2" max="2" width="47.8515625" style="0" customWidth="1"/>
    <col min="3" max="3" width="10.140625" style="0" customWidth="1"/>
    <col min="4" max="4" width="11.7109375" style="0" customWidth="1"/>
    <col min="6" max="6" width="12.140625" style="0" customWidth="1"/>
    <col min="10" max="10" width="14.421875" style="0" customWidth="1"/>
    <col min="11" max="11" width="10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47</v>
      </c>
      <c r="B2" s="2" t="s">
        <v>14</v>
      </c>
      <c r="C2" s="2">
        <v>9</v>
      </c>
      <c r="D2" s="2">
        <v>190</v>
      </c>
      <c r="E2" s="2">
        <f aca="true" t="shared" si="0" ref="E2:E36">D2*C2</f>
        <v>1710</v>
      </c>
      <c r="F2" s="8">
        <f aca="true" t="shared" si="1" ref="F2:F36">E2*1.15</f>
        <v>1966.4999999999998</v>
      </c>
      <c r="G2" s="10">
        <f>F2</f>
        <v>1966.4999999999998</v>
      </c>
      <c r="H2" s="10"/>
      <c r="I2" s="10"/>
      <c r="J2" s="10"/>
    </row>
    <row r="3" spans="1:10" ht="15">
      <c r="A3" s="13" t="s">
        <v>78</v>
      </c>
      <c r="B3" s="6" t="s">
        <v>21</v>
      </c>
      <c r="C3" s="6">
        <v>5</v>
      </c>
      <c r="D3" s="6">
        <v>11.4</v>
      </c>
      <c r="E3" s="6">
        <f t="shared" si="0"/>
        <v>57</v>
      </c>
      <c r="F3" s="9">
        <f t="shared" si="1"/>
        <v>65.55</v>
      </c>
      <c r="G3" s="11">
        <f>F3</f>
        <v>65.55</v>
      </c>
      <c r="H3" s="11"/>
      <c r="I3" s="11"/>
      <c r="J3" s="11"/>
    </row>
    <row r="4" spans="1:10" ht="15">
      <c r="A4" s="4" t="s">
        <v>52</v>
      </c>
      <c r="B4" s="2" t="s">
        <v>14</v>
      </c>
      <c r="C4" s="2">
        <v>3</v>
      </c>
      <c r="D4" s="2">
        <v>190</v>
      </c>
      <c r="E4" s="2">
        <f t="shared" si="0"/>
        <v>570</v>
      </c>
      <c r="F4" s="8">
        <f t="shared" si="1"/>
        <v>655.5</v>
      </c>
      <c r="G4" s="10"/>
      <c r="H4" s="10"/>
      <c r="I4" s="10"/>
      <c r="J4" s="10"/>
    </row>
    <row r="5" spans="1:10" ht="15">
      <c r="A5" s="4" t="s">
        <v>52</v>
      </c>
      <c r="B5" s="2" t="s">
        <v>16</v>
      </c>
      <c r="C5" s="2">
        <v>8</v>
      </c>
      <c r="D5" s="2">
        <v>95</v>
      </c>
      <c r="E5" s="2">
        <f t="shared" si="0"/>
        <v>760</v>
      </c>
      <c r="F5" s="8">
        <f t="shared" si="1"/>
        <v>873.9999999999999</v>
      </c>
      <c r="G5" s="10"/>
      <c r="H5" s="10"/>
      <c r="I5" s="10"/>
      <c r="J5" s="10"/>
    </row>
    <row r="6" spans="1:10" ht="15">
      <c r="A6" s="4" t="s">
        <v>55</v>
      </c>
      <c r="B6" s="2" t="s">
        <v>15</v>
      </c>
      <c r="C6" s="2">
        <v>9</v>
      </c>
      <c r="D6" s="2">
        <v>125</v>
      </c>
      <c r="E6" s="2">
        <f t="shared" si="0"/>
        <v>1125</v>
      </c>
      <c r="F6" s="8">
        <f t="shared" si="1"/>
        <v>1293.75</v>
      </c>
      <c r="G6" s="10">
        <f>F4+F5+F6</f>
        <v>2823.25</v>
      </c>
      <c r="H6" s="10"/>
      <c r="I6" s="10"/>
      <c r="J6" s="10"/>
    </row>
    <row r="7" spans="1:10" ht="15">
      <c r="A7" s="5" t="s">
        <v>39</v>
      </c>
      <c r="B7" s="6" t="s">
        <v>11</v>
      </c>
      <c r="C7" s="6">
        <v>3</v>
      </c>
      <c r="D7" s="6">
        <v>57.5</v>
      </c>
      <c r="E7" s="6">
        <f t="shared" si="0"/>
        <v>172.5</v>
      </c>
      <c r="F7" s="9">
        <f t="shared" si="1"/>
        <v>198.37499999999997</v>
      </c>
      <c r="G7" s="11"/>
      <c r="H7" s="11"/>
      <c r="I7" s="11"/>
      <c r="J7" s="11"/>
    </row>
    <row r="8" spans="1:10" ht="15">
      <c r="A8" s="5" t="s">
        <v>39</v>
      </c>
      <c r="B8" s="6" t="s">
        <v>20</v>
      </c>
      <c r="C8" s="6">
        <v>2.5</v>
      </c>
      <c r="D8" s="6">
        <v>47.5</v>
      </c>
      <c r="E8" s="6">
        <f t="shared" si="0"/>
        <v>118.75</v>
      </c>
      <c r="F8" s="9">
        <f t="shared" si="1"/>
        <v>136.5625</v>
      </c>
      <c r="G8" s="11">
        <f>F7+F8</f>
        <v>334.9375</v>
      </c>
      <c r="H8" s="11">
        <v>335</v>
      </c>
      <c r="I8" s="11"/>
      <c r="J8" s="11"/>
    </row>
    <row r="9" spans="1:10" ht="15">
      <c r="A9" s="3" t="s">
        <v>66</v>
      </c>
      <c r="B9" s="2" t="s">
        <v>19</v>
      </c>
      <c r="C9" s="2">
        <v>11</v>
      </c>
      <c r="D9" s="2">
        <v>80</v>
      </c>
      <c r="E9" s="2">
        <f t="shared" si="0"/>
        <v>880</v>
      </c>
      <c r="F9" s="8">
        <f t="shared" si="1"/>
        <v>1011.9999999999999</v>
      </c>
      <c r="G9" s="10"/>
      <c r="H9" s="10"/>
      <c r="I9" s="10"/>
      <c r="J9" s="10"/>
    </row>
    <row r="10" spans="1:10" ht="15">
      <c r="A10" s="3" t="s">
        <v>24</v>
      </c>
      <c r="B10" s="2" t="s">
        <v>23</v>
      </c>
      <c r="C10" s="2">
        <v>2</v>
      </c>
      <c r="D10" s="2">
        <v>230</v>
      </c>
      <c r="E10" s="2">
        <f t="shared" si="0"/>
        <v>460</v>
      </c>
      <c r="F10" s="8">
        <f t="shared" si="1"/>
        <v>529</v>
      </c>
      <c r="G10" s="10">
        <f>F9+F10</f>
        <v>1541</v>
      </c>
      <c r="H10" s="10">
        <v>981</v>
      </c>
      <c r="I10" s="10"/>
      <c r="J10" s="10"/>
    </row>
    <row r="11" spans="1:10" ht="15">
      <c r="A11" s="5" t="s">
        <v>50</v>
      </c>
      <c r="B11" s="6" t="s">
        <v>14</v>
      </c>
      <c r="C11" s="6">
        <v>5</v>
      </c>
      <c r="D11" s="6">
        <v>190</v>
      </c>
      <c r="E11" s="6">
        <f t="shared" si="0"/>
        <v>950</v>
      </c>
      <c r="F11" s="9">
        <f t="shared" si="1"/>
        <v>1092.5</v>
      </c>
      <c r="G11" s="11"/>
      <c r="H11" s="11"/>
      <c r="I11" s="11"/>
      <c r="J11" s="11"/>
    </row>
    <row r="12" spans="1:10" ht="15">
      <c r="A12" s="5" t="s">
        <v>63</v>
      </c>
      <c r="B12" s="6" t="s">
        <v>17</v>
      </c>
      <c r="C12" s="6">
        <v>4</v>
      </c>
      <c r="D12" s="6">
        <v>80</v>
      </c>
      <c r="E12" s="6">
        <f t="shared" si="0"/>
        <v>320</v>
      </c>
      <c r="F12" s="9">
        <f t="shared" si="1"/>
        <v>368</v>
      </c>
      <c r="G12" s="11"/>
      <c r="H12" s="11"/>
      <c r="I12" s="11"/>
      <c r="J12" s="11"/>
    </row>
    <row r="13" spans="1:10" ht="15">
      <c r="A13" s="5" t="s">
        <v>63</v>
      </c>
      <c r="B13" s="6" t="s">
        <v>20</v>
      </c>
      <c r="C13" s="6">
        <v>5</v>
      </c>
      <c r="D13" s="6">
        <v>47.5</v>
      </c>
      <c r="E13" s="6">
        <f t="shared" si="0"/>
        <v>237.5</v>
      </c>
      <c r="F13" s="9">
        <f t="shared" si="1"/>
        <v>273.125</v>
      </c>
      <c r="G13" s="11"/>
      <c r="H13" s="11"/>
      <c r="I13" s="11"/>
      <c r="J13" s="11"/>
    </row>
    <row r="14" spans="1:10" ht="15">
      <c r="A14" s="5" t="s">
        <v>63</v>
      </c>
      <c r="B14" s="6" t="s">
        <v>21</v>
      </c>
      <c r="C14" s="6">
        <v>12</v>
      </c>
      <c r="D14" s="6">
        <v>11.4</v>
      </c>
      <c r="E14" s="6">
        <f t="shared" si="0"/>
        <v>136.8</v>
      </c>
      <c r="F14" s="9">
        <f t="shared" si="1"/>
        <v>157.32</v>
      </c>
      <c r="G14" s="11"/>
      <c r="H14" s="11"/>
      <c r="I14" s="11"/>
      <c r="J14" s="11"/>
    </row>
    <row r="15" spans="1:10" ht="15">
      <c r="A15" s="5" t="s">
        <v>63</v>
      </c>
      <c r="B15" s="6" t="s">
        <v>21</v>
      </c>
      <c r="C15" s="6">
        <v>6</v>
      </c>
      <c r="D15" s="6">
        <v>11.4</v>
      </c>
      <c r="E15" s="6">
        <f t="shared" si="0"/>
        <v>68.4</v>
      </c>
      <c r="F15" s="9">
        <f t="shared" si="1"/>
        <v>78.66</v>
      </c>
      <c r="G15" s="11"/>
      <c r="H15" s="11"/>
      <c r="I15" s="11"/>
      <c r="J15" s="11"/>
    </row>
    <row r="16" spans="1:10" ht="15">
      <c r="A16" s="5" t="s">
        <v>63</v>
      </c>
      <c r="B16" s="6" t="s">
        <v>92</v>
      </c>
      <c r="C16" s="6">
        <v>3</v>
      </c>
      <c r="D16" s="6">
        <v>47.5</v>
      </c>
      <c r="E16" s="6">
        <f>D16*C16</f>
        <v>142.5</v>
      </c>
      <c r="F16" s="9">
        <f>E16*1.15</f>
        <v>163.875</v>
      </c>
      <c r="G16" s="11">
        <f>F11+F12+F13+F14+F15+F16</f>
        <v>2133.48</v>
      </c>
      <c r="H16" s="11">
        <v>2133</v>
      </c>
      <c r="I16" s="11"/>
      <c r="J16" s="11"/>
    </row>
    <row r="17" spans="1:10" ht="15">
      <c r="A17" s="3" t="s">
        <v>38</v>
      </c>
      <c r="B17" s="2" t="s">
        <v>11</v>
      </c>
      <c r="C17" s="2">
        <v>10</v>
      </c>
      <c r="D17" s="2">
        <v>57.5</v>
      </c>
      <c r="E17" s="2">
        <f t="shared" si="0"/>
        <v>575</v>
      </c>
      <c r="F17" s="8">
        <f t="shared" si="1"/>
        <v>661.25</v>
      </c>
      <c r="G17" s="10">
        <f>F17</f>
        <v>661.25</v>
      </c>
      <c r="H17" s="10">
        <v>661</v>
      </c>
      <c r="I17" s="10"/>
      <c r="J17" s="10"/>
    </row>
    <row r="18" spans="1:10" ht="15">
      <c r="A18" s="5" t="s">
        <v>56</v>
      </c>
      <c r="B18" s="6" t="s">
        <v>15</v>
      </c>
      <c r="C18" s="6">
        <v>6</v>
      </c>
      <c r="D18" s="6">
        <v>125</v>
      </c>
      <c r="E18" s="6">
        <f t="shared" si="0"/>
        <v>750</v>
      </c>
      <c r="F18" s="9">
        <f t="shared" si="1"/>
        <v>862.4999999999999</v>
      </c>
      <c r="G18" s="11"/>
      <c r="H18" s="11"/>
      <c r="I18" s="11"/>
      <c r="J18" s="11"/>
    </row>
    <row r="19" spans="1:10" ht="15">
      <c r="A19" s="5" t="s">
        <v>56</v>
      </c>
      <c r="B19" s="6" t="s">
        <v>16</v>
      </c>
      <c r="C19" s="6">
        <v>3</v>
      </c>
      <c r="D19" s="6">
        <v>95</v>
      </c>
      <c r="E19" s="6">
        <f t="shared" si="0"/>
        <v>285</v>
      </c>
      <c r="F19" s="9">
        <f t="shared" si="1"/>
        <v>327.75</v>
      </c>
      <c r="G19" s="11">
        <f>F18+F19</f>
        <v>1190.25</v>
      </c>
      <c r="H19" s="11">
        <v>1190</v>
      </c>
      <c r="I19" s="11"/>
      <c r="J19" s="11"/>
    </row>
    <row r="20" spans="1:10" ht="15">
      <c r="A20" s="3" t="s">
        <v>82</v>
      </c>
      <c r="B20" s="2" t="s">
        <v>22</v>
      </c>
      <c r="C20" s="2">
        <v>10</v>
      </c>
      <c r="D20" s="2">
        <v>19</v>
      </c>
      <c r="E20" s="2">
        <f t="shared" si="0"/>
        <v>190</v>
      </c>
      <c r="F20" s="8">
        <f t="shared" si="1"/>
        <v>218.49999999999997</v>
      </c>
      <c r="G20" s="10">
        <f>F20</f>
        <v>218.49999999999997</v>
      </c>
      <c r="H20" s="10">
        <v>219</v>
      </c>
      <c r="I20" s="10"/>
      <c r="J20" s="10"/>
    </row>
    <row r="21" spans="1:10" ht="15">
      <c r="A21" s="5" t="s">
        <v>58</v>
      </c>
      <c r="B21" s="6" t="s">
        <v>15</v>
      </c>
      <c r="C21" s="6">
        <v>2</v>
      </c>
      <c r="D21" s="6">
        <v>125</v>
      </c>
      <c r="E21" s="6">
        <f t="shared" si="0"/>
        <v>250</v>
      </c>
      <c r="F21" s="9">
        <f t="shared" si="1"/>
        <v>287.5</v>
      </c>
      <c r="G21" s="11"/>
      <c r="H21" s="11"/>
      <c r="I21" s="11"/>
      <c r="J21" s="11"/>
    </row>
    <row r="22" spans="1:12" ht="15">
      <c r="A22" s="5" t="s">
        <v>44</v>
      </c>
      <c r="B22" s="6" t="s">
        <v>13</v>
      </c>
      <c r="C22" s="6">
        <v>5</v>
      </c>
      <c r="D22" s="6">
        <v>150</v>
      </c>
      <c r="E22" s="6">
        <f t="shared" si="0"/>
        <v>750</v>
      </c>
      <c r="F22" s="9">
        <f t="shared" si="1"/>
        <v>862.4999999999999</v>
      </c>
      <c r="G22" s="11"/>
      <c r="H22" s="11"/>
      <c r="I22" s="11"/>
      <c r="J22" s="11"/>
      <c r="K22" t="s">
        <v>90</v>
      </c>
      <c r="L22">
        <v>318</v>
      </c>
    </row>
    <row r="23" spans="1:10" ht="15">
      <c r="A23" s="5" t="s">
        <v>44</v>
      </c>
      <c r="B23" s="6" t="s">
        <v>14</v>
      </c>
      <c r="C23" s="6">
        <v>4</v>
      </c>
      <c r="D23" s="6">
        <v>190</v>
      </c>
      <c r="E23" s="6">
        <f t="shared" si="0"/>
        <v>760</v>
      </c>
      <c r="F23" s="9">
        <f t="shared" si="1"/>
        <v>873.9999999999999</v>
      </c>
      <c r="G23" s="11"/>
      <c r="H23" s="11"/>
      <c r="I23" s="11"/>
      <c r="J23" s="11"/>
    </row>
    <row r="24" spans="1:10" ht="15">
      <c r="A24" s="5" t="s">
        <v>44</v>
      </c>
      <c r="B24" s="6" t="s">
        <v>20</v>
      </c>
      <c r="C24" s="6">
        <v>5</v>
      </c>
      <c r="D24" s="6">
        <v>47.5</v>
      </c>
      <c r="E24" s="6">
        <f t="shared" si="0"/>
        <v>237.5</v>
      </c>
      <c r="F24" s="9">
        <f t="shared" si="1"/>
        <v>273.125</v>
      </c>
      <c r="G24" s="11"/>
      <c r="H24" s="11"/>
      <c r="I24" s="11"/>
      <c r="J24" s="11"/>
    </row>
    <row r="25" spans="1:10" ht="15">
      <c r="A25" s="5" t="s">
        <v>44</v>
      </c>
      <c r="B25" s="6" t="s">
        <v>21</v>
      </c>
      <c r="C25" s="6">
        <v>19</v>
      </c>
      <c r="D25" s="6">
        <v>11.4</v>
      </c>
      <c r="E25" s="6">
        <f t="shared" si="0"/>
        <v>216.6</v>
      </c>
      <c r="F25" s="9">
        <f t="shared" si="1"/>
        <v>249.08999999999997</v>
      </c>
      <c r="G25" s="11"/>
      <c r="H25" s="11"/>
      <c r="I25" s="11"/>
      <c r="J25" s="11"/>
    </row>
    <row r="26" spans="1:10" ht="15">
      <c r="A26" s="5" t="s">
        <v>44</v>
      </c>
      <c r="B26" s="6" t="s">
        <v>22</v>
      </c>
      <c r="C26" s="6">
        <v>3</v>
      </c>
      <c r="D26" s="6">
        <v>19</v>
      </c>
      <c r="E26" s="6">
        <f t="shared" si="0"/>
        <v>57</v>
      </c>
      <c r="F26" s="9">
        <f t="shared" si="1"/>
        <v>65.55</v>
      </c>
      <c r="G26" s="11">
        <f>F21+F22+F23+F24+F25+F26+L22</f>
        <v>2929.7650000000003</v>
      </c>
      <c r="H26" s="11">
        <v>3284</v>
      </c>
      <c r="I26" s="11"/>
      <c r="J26" s="11"/>
    </row>
    <row r="27" spans="1:10" ht="15">
      <c r="A27" s="4" t="s">
        <v>76</v>
      </c>
      <c r="B27" s="2" t="s">
        <v>20</v>
      </c>
      <c r="C27" s="2">
        <v>7</v>
      </c>
      <c r="D27" s="2">
        <v>47.5</v>
      </c>
      <c r="E27" s="2">
        <f t="shared" si="0"/>
        <v>332.5</v>
      </c>
      <c r="F27" s="8">
        <f t="shared" si="1"/>
        <v>382.37499999999994</v>
      </c>
      <c r="G27" s="10"/>
      <c r="H27" s="10"/>
      <c r="I27" s="10"/>
      <c r="J27" s="10"/>
    </row>
    <row r="28" spans="1:10" ht="15">
      <c r="A28" s="4" t="s">
        <v>76</v>
      </c>
      <c r="B28" s="2" t="s">
        <v>17</v>
      </c>
      <c r="C28" s="2">
        <v>4</v>
      </c>
      <c r="D28" s="2">
        <v>80</v>
      </c>
      <c r="E28" s="2">
        <f t="shared" si="0"/>
        <v>320</v>
      </c>
      <c r="F28" s="8">
        <f t="shared" si="1"/>
        <v>368</v>
      </c>
      <c r="G28" s="10">
        <f>F27+F28</f>
        <v>750.375</v>
      </c>
      <c r="H28" s="10"/>
      <c r="I28" s="10"/>
      <c r="J28" s="10"/>
    </row>
    <row r="29" spans="1:10" ht="15">
      <c r="A29" s="14" t="s">
        <v>34</v>
      </c>
      <c r="B29" s="15" t="s">
        <v>10</v>
      </c>
      <c r="C29" s="15">
        <v>8.5</v>
      </c>
      <c r="D29" s="15">
        <v>50</v>
      </c>
      <c r="E29" s="15">
        <f t="shared" si="0"/>
        <v>425</v>
      </c>
      <c r="F29" s="16">
        <f t="shared" si="1"/>
        <v>488.74999999999994</v>
      </c>
      <c r="G29" s="17"/>
      <c r="H29" s="17"/>
      <c r="I29" s="17"/>
      <c r="J29" s="17"/>
    </row>
    <row r="30" spans="1:10" ht="15">
      <c r="A30" s="14" t="s">
        <v>70</v>
      </c>
      <c r="B30" s="15" t="s">
        <v>20</v>
      </c>
      <c r="C30" s="15">
        <v>5</v>
      </c>
      <c r="D30" s="15">
        <v>47.5</v>
      </c>
      <c r="E30" s="15">
        <f t="shared" si="0"/>
        <v>237.5</v>
      </c>
      <c r="F30" s="16">
        <f t="shared" si="1"/>
        <v>273.125</v>
      </c>
      <c r="G30" s="17"/>
      <c r="H30" s="17"/>
      <c r="I30" s="17"/>
      <c r="J30" s="17"/>
    </row>
    <row r="31" spans="1:10" ht="15">
      <c r="A31" s="14" t="s">
        <v>70</v>
      </c>
      <c r="B31" s="15" t="s">
        <v>92</v>
      </c>
      <c r="C31" s="15">
        <v>5</v>
      </c>
      <c r="D31" s="15">
        <v>47.5</v>
      </c>
      <c r="E31" s="15">
        <f>D31*C31</f>
        <v>237.5</v>
      </c>
      <c r="F31" s="16">
        <f>E31*1.15</f>
        <v>273.125</v>
      </c>
      <c r="G31" s="17">
        <f>F29+F30+F31</f>
        <v>1035</v>
      </c>
      <c r="H31" s="17">
        <v>1035</v>
      </c>
      <c r="I31" s="17"/>
      <c r="J31" s="17"/>
    </row>
    <row r="32" spans="1:10" ht="15">
      <c r="A32" s="5" t="s">
        <v>36</v>
      </c>
      <c r="B32" s="6" t="s">
        <v>11</v>
      </c>
      <c r="C32" s="6">
        <v>1</v>
      </c>
      <c r="D32" s="6">
        <v>57.5</v>
      </c>
      <c r="E32" s="6">
        <f t="shared" si="0"/>
        <v>57.5</v>
      </c>
      <c r="F32" s="9">
        <f t="shared" si="1"/>
        <v>66.125</v>
      </c>
      <c r="G32" s="11">
        <f>F32</f>
        <v>66.125</v>
      </c>
      <c r="H32" s="11">
        <v>66</v>
      </c>
      <c r="I32" s="11"/>
      <c r="J32" s="11"/>
    </row>
    <row r="33" spans="1:12" ht="15">
      <c r="A33" s="3" t="s">
        <v>83</v>
      </c>
      <c r="B33" s="2" t="s">
        <v>22</v>
      </c>
      <c r="C33" s="2">
        <v>10</v>
      </c>
      <c r="D33" s="2">
        <v>19</v>
      </c>
      <c r="E33" s="2">
        <f t="shared" si="0"/>
        <v>190</v>
      </c>
      <c r="F33" s="8">
        <f t="shared" si="1"/>
        <v>218.49999999999997</v>
      </c>
      <c r="G33" s="10">
        <f>F33+L33</f>
        <v>275.5</v>
      </c>
      <c r="H33" s="10">
        <v>300</v>
      </c>
      <c r="I33" s="10"/>
      <c r="J33" s="10"/>
      <c r="K33" t="s">
        <v>95</v>
      </c>
      <c r="L33">
        <v>57</v>
      </c>
    </row>
    <row r="34" spans="1:10" ht="15">
      <c r="A34" s="5" t="s">
        <v>33</v>
      </c>
      <c r="B34" s="6" t="s">
        <v>10</v>
      </c>
      <c r="C34" s="6">
        <v>30</v>
      </c>
      <c r="D34" s="6">
        <v>50</v>
      </c>
      <c r="E34" s="6">
        <f t="shared" si="0"/>
        <v>1500</v>
      </c>
      <c r="F34" s="9">
        <f t="shared" si="1"/>
        <v>1724.9999999999998</v>
      </c>
      <c r="G34" s="11">
        <f>F34</f>
        <v>1724.9999999999998</v>
      </c>
      <c r="H34" s="11">
        <v>1725</v>
      </c>
      <c r="I34" s="11"/>
      <c r="J34" s="11"/>
    </row>
    <row r="35" spans="1:10" ht="15">
      <c r="A35" s="12" t="s">
        <v>68</v>
      </c>
      <c r="B35" s="2" t="s">
        <v>20</v>
      </c>
      <c r="C35" s="2">
        <v>5</v>
      </c>
      <c r="D35" s="2">
        <v>47.5</v>
      </c>
      <c r="E35" s="2">
        <f t="shared" si="0"/>
        <v>237.5</v>
      </c>
      <c r="F35" s="8">
        <f t="shared" si="1"/>
        <v>273.125</v>
      </c>
      <c r="G35" s="10">
        <f>F35</f>
        <v>273.125</v>
      </c>
      <c r="H35" s="10">
        <v>275</v>
      </c>
      <c r="I35" s="10"/>
      <c r="J35" s="10"/>
    </row>
    <row r="36" spans="1:10" ht="15">
      <c r="A36" s="5" t="s">
        <v>71</v>
      </c>
      <c r="B36" s="6" t="s">
        <v>20</v>
      </c>
      <c r="C36" s="6">
        <v>30</v>
      </c>
      <c r="D36" s="6">
        <v>47.5</v>
      </c>
      <c r="E36" s="6">
        <f t="shared" si="0"/>
        <v>1425</v>
      </c>
      <c r="F36" s="9">
        <f t="shared" si="1"/>
        <v>1638.7499999999998</v>
      </c>
      <c r="G36" s="11">
        <f>F36</f>
        <v>1638.7499999999998</v>
      </c>
      <c r="H36" s="11">
        <v>1639</v>
      </c>
      <c r="I36" s="11"/>
      <c r="J36" s="11"/>
    </row>
    <row r="37" spans="1:10" ht="15">
      <c r="A37" s="3" t="s">
        <v>72</v>
      </c>
      <c r="B37" s="2" t="s">
        <v>20</v>
      </c>
      <c r="C37" s="2">
        <v>10</v>
      </c>
      <c r="D37" s="2">
        <v>47.5</v>
      </c>
      <c r="E37" s="2">
        <f aca="true" t="shared" si="2" ref="E37:E69">D37*C37</f>
        <v>475</v>
      </c>
      <c r="F37" s="8">
        <f aca="true" t="shared" si="3" ref="F37:F69">E37*1.15</f>
        <v>546.25</v>
      </c>
      <c r="G37" s="10"/>
      <c r="H37" s="10"/>
      <c r="I37" s="10"/>
      <c r="J37" s="10"/>
    </row>
    <row r="38" spans="1:10" ht="15">
      <c r="A38" s="3" t="s">
        <v>72</v>
      </c>
      <c r="B38" s="2" t="s">
        <v>21</v>
      </c>
      <c r="C38" s="2">
        <v>10</v>
      </c>
      <c r="D38" s="2">
        <v>11.4</v>
      </c>
      <c r="E38" s="2">
        <f t="shared" si="2"/>
        <v>114</v>
      </c>
      <c r="F38" s="8">
        <f t="shared" si="3"/>
        <v>131.1</v>
      </c>
      <c r="G38" s="10">
        <f>F37+F38</f>
        <v>677.35</v>
      </c>
      <c r="H38" s="10">
        <v>677</v>
      </c>
      <c r="I38" s="10"/>
      <c r="J38" s="10"/>
    </row>
    <row r="39" spans="1:10" ht="15">
      <c r="A39" s="5" t="s">
        <v>48</v>
      </c>
      <c r="B39" s="6" t="s">
        <v>14</v>
      </c>
      <c r="C39" s="6">
        <v>5</v>
      </c>
      <c r="D39" s="6">
        <v>190</v>
      </c>
      <c r="E39" s="6">
        <f t="shared" si="2"/>
        <v>950</v>
      </c>
      <c r="F39" s="9">
        <f t="shared" si="3"/>
        <v>1092.5</v>
      </c>
      <c r="G39" s="11"/>
      <c r="H39" s="11"/>
      <c r="I39" s="11"/>
      <c r="J39" s="11"/>
    </row>
    <row r="40" spans="1:10" ht="15">
      <c r="A40" s="5" t="s">
        <v>48</v>
      </c>
      <c r="B40" s="6" t="s">
        <v>22</v>
      </c>
      <c r="C40" s="6">
        <v>13</v>
      </c>
      <c r="D40" s="6">
        <v>19</v>
      </c>
      <c r="E40" s="6">
        <f t="shared" si="2"/>
        <v>247</v>
      </c>
      <c r="F40" s="9">
        <f t="shared" si="3"/>
        <v>284.04999999999995</v>
      </c>
      <c r="G40" s="11"/>
      <c r="H40" s="11"/>
      <c r="I40" s="11"/>
      <c r="J40" s="11"/>
    </row>
    <row r="41" spans="1:10" ht="15">
      <c r="A41" s="5" t="s">
        <v>43</v>
      </c>
      <c r="B41" s="6" t="s">
        <v>13</v>
      </c>
      <c r="C41" s="6">
        <v>5</v>
      </c>
      <c r="D41" s="6">
        <v>150</v>
      </c>
      <c r="E41" s="6">
        <f t="shared" si="2"/>
        <v>750</v>
      </c>
      <c r="F41" s="9">
        <f t="shared" si="3"/>
        <v>862.4999999999999</v>
      </c>
      <c r="G41" s="11"/>
      <c r="H41" s="11"/>
      <c r="I41" s="11"/>
      <c r="J41" s="11"/>
    </row>
    <row r="42" spans="1:10" ht="15">
      <c r="A42" s="5" t="s">
        <v>43</v>
      </c>
      <c r="B42" s="6" t="s">
        <v>15</v>
      </c>
      <c r="C42" s="6">
        <v>13</v>
      </c>
      <c r="D42" s="6">
        <v>125</v>
      </c>
      <c r="E42" s="6">
        <f t="shared" si="2"/>
        <v>1625</v>
      </c>
      <c r="F42" s="9">
        <f t="shared" si="3"/>
        <v>1868.7499999999998</v>
      </c>
      <c r="G42" s="11"/>
      <c r="H42" s="11"/>
      <c r="I42" s="11"/>
      <c r="J42" s="11"/>
    </row>
    <row r="43" spans="1:10" ht="15">
      <c r="A43" s="5" t="s">
        <v>43</v>
      </c>
      <c r="B43" s="6" t="s">
        <v>18</v>
      </c>
      <c r="C43" s="6">
        <v>3</v>
      </c>
      <c r="D43" s="6">
        <v>80</v>
      </c>
      <c r="E43" s="6">
        <f t="shared" si="2"/>
        <v>240</v>
      </c>
      <c r="F43" s="9">
        <f t="shared" si="3"/>
        <v>276</v>
      </c>
      <c r="G43" s="11">
        <f>F39+F40+F41+F42+F43</f>
        <v>4383.799999999999</v>
      </c>
      <c r="H43" s="11">
        <v>4384</v>
      </c>
      <c r="I43" s="11"/>
      <c r="J43" s="11"/>
    </row>
    <row r="44" spans="1:10" ht="15">
      <c r="A44" s="3" t="s">
        <v>45</v>
      </c>
      <c r="B44" s="2" t="s">
        <v>13</v>
      </c>
      <c r="C44" s="2">
        <v>12</v>
      </c>
      <c r="D44" s="2">
        <v>150</v>
      </c>
      <c r="E44" s="2">
        <f t="shared" si="2"/>
        <v>1800</v>
      </c>
      <c r="F44" s="8">
        <f t="shared" si="3"/>
        <v>2070</v>
      </c>
      <c r="G44" s="10"/>
      <c r="H44" s="10"/>
      <c r="I44" s="10"/>
      <c r="J44" s="10"/>
    </row>
    <row r="45" spans="1:10" ht="15">
      <c r="A45" s="3" t="s">
        <v>45</v>
      </c>
      <c r="B45" s="2" t="s">
        <v>14</v>
      </c>
      <c r="C45" s="2">
        <v>6</v>
      </c>
      <c r="D45" s="2">
        <v>190</v>
      </c>
      <c r="E45" s="2">
        <f t="shared" si="2"/>
        <v>1140</v>
      </c>
      <c r="F45" s="8">
        <f t="shared" si="3"/>
        <v>1311</v>
      </c>
      <c r="G45" s="10">
        <f>F44+F45</f>
        <v>3381</v>
      </c>
      <c r="H45" s="10">
        <v>3381</v>
      </c>
      <c r="I45" s="10"/>
      <c r="J45" s="10"/>
    </row>
    <row r="46" spans="1:10" ht="15">
      <c r="A46" s="5" t="s">
        <v>86</v>
      </c>
      <c r="B46" s="6" t="s">
        <v>22</v>
      </c>
      <c r="C46" s="6">
        <v>16</v>
      </c>
      <c r="D46" s="6">
        <v>19</v>
      </c>
      <c r="E46" s="6">
        <f t="shared" si="2"/>
        <v>304</v>
      </c>
      <c r="F46" s="9">
        <f t="shared" si="3"/>
        <v>349.59999999999997</v>
      </c>
      <c r="G46" s="11">
        <f aca="true" t="shared" si="4" ref="G46:G51">F46</f>
        <v>349.59999999999997</v>
      </c>
      <c r="H46" s="11">
        <v>350</v>
      </c>
      <c r="I46" s="11"/>
      <c r="J46" s="11"/>
    </row>
    <row r="47" spans="1:10" ht="15">
      <c r="A47" s="3" t="s">
        <v>67</v>
      </c>
      <c r="B47" s="2" t="s">
        <v>20</v>
      </c>
      <c r="C47" s="2">
        <v>7</v>
      </c>
      <c r="D47" s="2">
        <v>47.5</v>
      </c>
      <c r="E47" s="2">
        <f t="shared" si="2"/>
        <v>332.5</v>
      </c>
      <c r="F47" s="8">
        <f t="shared" si="3"/>
        <v>382.37499999999994</v>
      </c>
      <c r="G47" s="10">
        <f t="shared" si="4"/>
        <v>382.37499999999994</v>
      </c>
      <c r="H47" s="10">
        <v>382</v>
      </c>
      <c r="I47" s="10"/>
      <c r="J47" s="10"/>
    </row>
    <row r="48" spans="1:10" ht="15">
      <c r="A48" s="5" t="s">
        <v>61</v>
      </c>
      <c r="B48" s="6" t="s">
        <v>17</v>
      </c>
      <c r="C48" s="6">
        <v>4</v>
      </c>
      <c r="D48" s="6">
        <v>80</v>
      </c>
      <c r="E48" s="6">
        <f t="shared" si="2"/>
        <v>320</v>
      </c>
      <c r="F48" s="9">
        <f t="shared" si="3"/>
        <v>368</v>
      </c>
      <c r="G48" s="11">
        <f t="shared" si="4"/>
        <v>368</v>
      </c>
      <c r="H48" s="11">
        <v>368</v>
      </c>
      <c r="I48" s="11"/>
      <c r="J48" s="11"/>
    </row>
    <row r="49" spans="1:10" ht="15">
      <c r="A49" s="4" t="s">
        <v>81</v>
      </c>
      <c r="B49" s="2" t="s">
        <v>21</v>
      </c>
      <c r="C49" s="2">
        <v>10</v>
      </c>
      <c r="D49" s="2">
        <v>11.4</v>
      </c>
      <c r="E49" s="2">
        <f t="shared" si="2"/>
        <v>114</v>
      </c>
      <c r="F49" s="8">
        <f t="shared" si="3"/>
        <v>131.1</v>
      </c>
      <c r="G49" s="10">
        <f t="shared" si="4"/>
        <v>131.1</v>
      </c>
      <c r="H49" s="10"/>
      <c r="I49" s="10"/>
      <c r="J49" s="10"/>
    </row>
    <row r="50" spans="1:10" ht="15">
      <c r="A50" s="5" t="s">
        <v>28</v>
      </c>
      <c r="B50" s="6" t="s">
        <v>27</v>
      </c>
      <c r="C50" s="6">
        <v>2</v>
      </c>
      <c r="D50" s="6">
        <v>83</v>
      </c>
      <c r="E50" s="6">
        <f t="shared" si="2"/>
        <v>166</v>
      </c>
      <c r="F50" s="9">
        <f t="shared" si="3"/>
        <v>190.89999999999998</v>
      </c>
      <c r="G50" s="11">
        <f t="shared" si="4"/>
        <v>190.89999999999998</v>
      </c>
      <c r="H50" s="11">
        <v>185</v>
      </c>
      <c r="I50" s="11"/>
      <c r="J50" s="11"/>
    </row>
    <row r="51" spans="1:10" ht="15">
      <c r="A51" s="3" t="s">
        <v>40</v>
      </c>
      <c r="B51" s="2" t="s">
        <v>12</v>
      </c>
      <c r="C51" s="2">
        <v>8</v>
      </c>
      <c r="D51" s="2">
        <v>230</v>
      </c>
      <c r="E51" s="2">
        <f t="shared" si="2"/>
        <v>1840</v>
      </c>
      <c r="F51" s="8">
        <f t="shared" si="3"/>
        <v>2116</v>
      </c>
      <c r="G51" s="10">
        <f t="shared" si="4"/>
        <v>2116</v>
      </c>
      <c r="H51" s="10">
        <v>2150</v>
      </c>
      <c r="I51" s="10"/>
      <c r="J51" s="10"/>
    </row>
    <row r="52" spans="1:10" ht="15">
      <c r="A52" s="5" t="s">
        <v>77</v>
      </c>
      <c r="B52" s="6" t="s">
        <v>20</v>
      </c>
      <c r="C52" s="6">
        <v>7</v>
      </c>
      <c r="D52" s="6">
        <v>47.5</v>
      </c>
      <c r="E52" s="6">
        <f t="shared" si="2"/>
        <v>332.5</v>
      </c>
      <c r="F52" s="9">
        <f t="shared" si="3"/>
        <v>382.37499999999994</v>
      </c>
      <c r="G52" s="11"/>
      <c r="H52" s="11"/>
      <c r="I52" s="11"/>
      <c r="J52" s="11"/>
    </row>
    <row r="53" spans="1:10" ht="15">
      <c r="A53" s="5" t="s">
        <v>65</v>
      </c>
      <c r="B53" s="6" t="s">
        <v>18</v>
      </c>
      <c r="C53" s="6">
        <v>7</v>
      </c>
      <c r="D53" s="6">
        <v>80</v>
      </c>
      <c r="E53" s="6">
        <f t="shared" si="2"/>
        <v>560</v>
      </c>
      <c r="F53" s="9">
        <f t="shared" si="3"/>
        <v>644</v>
      </c>
      <c r="G53" s="11">
        <f>F52+F53</f>
        <v>1026.375</v>
      </c>
      <c r="H53" s="11">
        <v>1026</v>
      </c>
      <c r="I53" s="11"/>
      <c r="J53" s="11"/>
    </row>
    <row r="54" spans="1:10" ht="15">
      <c r="A54" s="3" t="s">
        <v>57</v>
      </c>
      <c r="B54" s="2" t="s">
        <v>15</v>
      </c>
      <c r="C54" s="2">
        <v>18</v>
      </c>
      <c r="D54" s="2">
        <v>125</v>
      </c>
      <c r="E54" s="2">
        <f t="shared" si="2"/>
        <v>2250</v>
      </c>
      <c r="F54" s="8">
        <f t="shared" si="3"/>
        <v>2587.5</v>
      </c>
      <c r="G54" s="10"/>
      <c r="H54" s="10"/>
      <c r="I54" s="10"/>
      <c r="J54" s="10"/>
    </row>
    <row r="55" spans="1:10" ht="15">
      <c r="A55" s="3" t="s">
        <v>57</v>
      </c>
      <c r="B55" s="2" t="s">
        <v>22</v>
      </c>
      <c r="C55" s="2">
        <v>6</v>
      </c>
      <c r="D55" s="2">
        <v>19</v>
      </c>
      <c r="E55" s="2">
        <f t="shared" si="2"/>
        <v>114</v>
      </c>
      <c r="F55" s="8">
        <f t="shared" si="3"/>
        <v>131.1</v>
      </c>
      <c r="G55" s="10">
        <f>F54+F55</f>
        <v>2718.6</v>
      </c>
      <c r="H55" s="10">
        <v>2719</v>
      </c>
      <c r="I55" s="10"/>
      <c r="J55" s="10"/>
    </row>
    <row r="56" spans="1:10" ht="15">
      <c r="A56" s="5" t="s">
        <v>41</v>
      </c>
      <c r="B56" s="6" t="s">
        <v>12</v>
      </c>
      <c r="C56" s="6">
        <v>3</v>
      </c>
      <c r="D56" s="6">
        <v>230</v>
      </c>
      <c r="E56" s="6">
        <f t="shared" si="2"/>
        <v>690</v>
      </c>
      <c r="F56" s="9">
        <f t="shared" si="3"/>
        <v>793.4999999999999</v>
      </c>
      <c r="G56" s="11"/>
      <c r="H56" s="11"/>
      <c r="I56" s="11"/>
      <c r="J56" s="11"/>
    </row>
    <row r="57" spans="1:10" ht="15">
      <c r="A57" s="5" t="s">
        <v>41</v>
      </c>
      <c r="B57" s="6" t="s">
        <v>15</v>
      </c>
      <c r="C57" s="6">
        <v>5</v>
      </c>
      <c r="D57" s="6">
        <v>125</v>
      </c>
      <c r="E57" s="6">
        <f t="shared" si="2"/>
        <v>625</v>
      </c>
      <c r="F57" s="9">
        <f t="shared" si="3"/>
        <v>718.75</v>
      </c>
      <c r="G57" s="11"/>
      <c r="H57" s="11"/>
      <c r="I57" s="11"/>
      <c r="J57" s="11"/>
    </row>
    <row r="58" spans="1:10" ht="15">
      <c r="A58" s="5" t="s">
        <v>80</v>
      </c>
      <c r="B58" s="6" t="s">
        <v>21</v>
      </c>
      <c r="C58" s="6">
        <v>15</v>
      </c>
      <c r="D58" s="6">
        <v>11.4</v>
      </c>
      <c r="E58" s="6">
        <f t="shared" si="2"/>
        <v>171</v>
      </c>
      <c r="F58" s="9">
        <f t="shared" si="3"/>
        <v>196.64999999999998</v>
      </c>
      <c r="G58" s="11">
        <f>F56+F57+F58</f>
        <v>1708.9</v>
      </c>
      <c r="H58" s="11">
        <v>1709</v>
      </c>
      <c r="I58" s="11"/>
      <c r="J58" s="11"/>
    </row>
    <row r="59" spans="1:10" ht="15">
      <c r="A59" s="12" t="s">
        <v>46</v>
      </c>
      <c r="B59" s="2" t="s">
        <v>13</v>
      </c>
      <c r="C59" s="2">
        <v>5</v>
      </c>
      <c r="D59" s="2">
        <v>150</v>
      </c>
      <c r="E59" s="2">
        <f t="shared" si="2"/>
        <v>750</v>
      </c>
      <c r="F59" s="8">
        <f t="shared" si="3"/>
        <v>862.4999999999999</v>
      </c>
      <c r="G59" s="10"/>
      <c r="H59" s="10"/>
      <c r="I59" s="10"/>
      <c r="J59" s="10"/>
    </row>
    <row r="60" spans="1:10" ht="15">
      <c r="A60" s="12" t="s">
        <v>46</v>
      </c>
      <c r="B60" s="2" t="s">
        <v>14</v>
      </c>
      <c r="C60" s="2">
        <v>4</v>
      </c>
      <c r="D60" s="2">
        <v>190</v>
      </c>
      <c r="E60" s="2">
        <f t="shared" si="2"/>
        <v>760</v>
      </c>
      <c r="F60" s="8">
        <f t="shared" si="3"/>
        <v>873.9999999999999</v>
      </c>
      <c r="G60" s="10">
        <f>F59+F60</f>
        <v>1736.4999999999998</v>
      </c>
      <c r="H60" s="10">
        <v>1737</v>
      </c>
      <c r="I60" s="10"/>
      <c r="J60" s="10"/>
    </row>
    <row r="61" spans="1:10" ht="15">
      <c r="A61" s="5" t="s">
        <v>69</v>
      </c>
      <c r="B61" s="6" t="s">
        <v>20</v>
      </c>
      <c r="C61" s="6">
        <v>11</v>
      </c>
      <c r="D61" s="6">
        <v>47.5</v>
      </c>
      <c r="E61" s="6">
        <f t="shared" si="2"/>
        <v>522.5</v>
      </c>
      <c r="F61" s="9">
        <f t="shared" si="3"/>
        <v>600.875</v>
      </c>
      <c r="G61" s="11">
        <f>F61</f>
        <v>600.875</v>
      </c>
      <c r="H61" s="11">
        <v>601</v>
      </c>
      <c r="I61" s="11"/>
      <c r="J61" s="11"/>
    </row>
    <row r="62" spans="1:10" ht="15">
      <c r="A62" s="12" t="s">
        <v>62</v>
      </c>
      <c r="B62" s="2" t="s">
        <v>17</v>
      </c>
      <c r="C62" s="2">
        <v>2</v>
      </c>
      <c r="D62" s="2">
        <v>80</v>
      </c>
      <c r="E62" s="2">
        <f t="shared" si="2"/>
        <v>160</v>
      </c>
      <c r="F62" s="8">
        <f t="shared" si="3"/>
        <v>184</v>
      </c>
      <c r="G62" s="10">
        <f>F62</f>
        <v>184</v>
      </c>
      <c r="H62" s="10">
        <v>184</v>
      </c>
      <c r="I62" s="10"/>
      <c r="J62" s="10"/>
    </row>
    <row r="63" spans="1:10" ht="15">
      <c r="A63" s="5" t="s">
        <v>26</v>
      </c>
      <c r="B63" s="6" t="s">
        <v>25</v>
      </c>
      <c r="C63" s="6">
        <v>1</v>
      </c>
      <c r="D63" s="6">
        <v>165</v>
      </c>
      <c r="E63" s="6">
        <f t="shared" si="2"/>
        <v>165</v>
      </c>
      <c r="F63" s="9">
        <f t="shared" si="3"/>
        <v>189.74999999999997</v>
      </c>
      <c r="G63" s="11">
        <f>F63</f>
        <v>189.74999999999997</v>
      </c>
      <c r="H63" s="11">
        <v>200</v>
      </c>
      <c r="I63" s="11"/>
      <c r="J63" s="11"/>
    </row>
    <row r="64" spans="1:10" ht="15">
      <c r="A64" s="3" t="s">
        <v>42</v>
      </c>
      <c r="B64" s="2" t="s">
        <v>12</v>
      </c>
      <c r="C64" s="2">
        <v>5</v>
      </c>
      <c r="D64" s="2">
        <v>230</v>
      </c>
      <c r="E64" s="2">
        <f t="shared" si="2"/>
        <v>1150</v>
      </c>
      <c r="F64" s="8">
        <f t="shared" si="3"/>
        <v>1322.5</v>
      </c>
      <c r="G64" s="10"/>
      <c r="H64" s="10"/>
      <c r="I64" s="10"/>
      <c r="J64" s="10"/>
    </row>
    <row r="65" spans="1:10" ht="15">
      <c r="A65" s="3" t="s">
        <v>42</v>
      </c>
      <c r="B65" s="2" t="s">
        <v>21</v>
      </c>
      <c r="C65" s="2">
        <v>11</v>
      </c>
      <c r="D65" s="2">
        <v>11.4</v>
      </c>
      <c r="E65" s="2">
        <f t="shared" si="2"/>
        <v>125.4</v>
      </c>
      <c r="F65" s="8">
        <f t="shared" si="3"/>
        <v>144.21</v>
      </c>
      <c r="G65" s="10"/>
      <c r="H65" s="10"/>
      <c r="I65" s="10"/>
      <c r="J65" s="10"/>
    </row>
    <row r="66" spans="1:10" ht="15">
      <c r="A66" s="3" t="s">
        <v>53</v>
      </c>
      <c r="B66" s="2" t="s">
        <v>14</v>
      </c>
      <c r="C66" s="2">
        <v>5</v>
      </c>
      <c r="D66" s="2">
        <v>190</v>
      </c>
      <c r="E66" s="2">
        <f t="shared" si="2"/>
        <v>950</v>
      </c>
      <c r="F66" s="8">
        <f t="shared" si="3"/>
        <v>1092.5</v>
      </c>
      <c r="G66" s="10">
        <f>F64+F65+F66</f>
        <v>2559.21</v>
      </c>
      <c r="H66" s="10">
        <v>2559</v>
      </c>
      <c r="I66" s="10"/>
      <c r="J66" s="10"/>
    </row>
    <row r="67" spans="1:10" ht="15">
      <c r="A67" s="7" t="s">
        <v>32</v>
      </c>
      <c r="B67" s="6" t="s">
        <v>10</v>
      </c>
      <c r="C67" s="6">
        <v>6</v>
      </c>
      <c r="D67" s="6">
        <v>50</v>
      </c>
      <c r="E67" s="6">
        <f t="shared" si="2"/>
        <v>300</v>
      </c>
      <c r="F67" s="9">
        <f t="shared" si="3"/>
        <v>345</v>
      </c>
      <c r="G67" s="11">
        <f>F67</f>
        <v>345</v>
      </c>
      <c r="H67" s="11">
        <v>350</v>
      </c>
      <c r="I67" s="11"/>
      <c r="J67" s="11"/>
    </row>
    <row r="68" spans="1:10" ht="15">
      <c r="A68" s="12" t="s">
        <v>37</v>
      </c>
      <c r="B68" s="2" t="s">
        <v>11</v>
      </c>
      <c r="C68" s="2">
        <v>6</v>
      </c>
      <c r="D68" s="2">
        <v>57.5</v>
      </c>
      <c r="E68" s="2">
        <f t="shared" si="2"/>
        <v>345</v>
      </c>
      <c r="F68" s="8">
        <f t="shared" si="3"/>
        <v>396.74999999999994</v>
      </c>
      <c r="G68" s="10"/>
      <c r="H68" s="10"/>
      <c r="I68" s="10"/>
      <c r="J68" s="10"/>
    </row>
    <row r="69" spans="1:10" ht="15">
      <c r="A69" s="12" t="s">
        <v>37</v>
      </c>
      <c r="B69" s="2" t="s">
        <v>16</v>
      </c>
      <c r="C69" s="2">
        <v>3</v>
      </c>
      <c r="D69" s="2">
        <v>95</v>
      </c>
      <c r="E69" s="2">
        <f t="shared" si="2"/>
        <v>285</v>
      </c>
      <c r="F69" s="8">
        <f t="shared" si="3"/>
        <v>327.75</v>
      </c>
      <c r="G69" s="10">
        <f>F68+F69</f>
        <v>724.5</v>
      </c>
      <c r="H69" s="10">
        <v>725</v>
      </c>
      <c r="I69" s="10"/>
      <c r="J69" s="10"/>
    </row>
    <row r="70" spans="1:10" ht="15">
      <c r="A70" s="13" t="s">
        <v>79</v>
      </c>
      <c r="B70" s="6" t="s">
        <v>21</v>
      </c>
      <c r="C70" s="6">
        <v>6</v>
      </c>
      <c r="D70" s="6">
        <v>11.4</v>
      </c>
      <c r="E70" s="6">
        <f aca="true" t="shared" si="5" ref="E70:E103">D70*C70</f>
        <v>68.4</v>
      </c>
      <c r="F70" s="9">
        <f aca="true" t="shared" si="6" ref="F70:F103">E70*1.15</f>
        <v>78.66</v>
      </c>
      <c r="G70" s="11">
        <f>F70</f>
        <v>78.66</v>
      </c>
      <c r="H70" s="11"/>
      <c r="I70" s="11"/>
      <c r="J70" s="11"/>
    </row>
    <row r="71" spans="1:10" ht="15">
      <c r="A71" s="3" t="s">
        <v>64</v>
      </c>
      <c r="B71" s="2" t="s">
        <v>17</v>
      </c>
      <c r="C71" s="2">
        <v>4</v>
      </c>
      <c r="D71" s="2">
        <v>80</v>
      </c>
      <c r="E71" s="2">
        <f t="shared" si="5"/>
        <v>320</v>
      </c>
      <c r="F71" s="8">
        <f t="shared" si="6"/>
        <v>368</v>
      </c>
      <c r="G71" s="10"/>
      <c r="H71" s="10"/>
      <c r="I71" s="10"/>
      <c r="J71" s="10"/>
    </row>
    <row r="72" spans="1:10" ht="15">
      <c r="A72" s="3" t="s">
        <v>64</v>
      </c>
      <c r="B72" s="2" t="s">
        <v>19</v>
      </c>
      <c r="C72" s="2">
        <v>4</v>
      </c>
      <c r="D72" s="2">
        <v>80</v>
      </c>
      <c r="E72" s="2">
        <f t="shared" si="5"/>
        <v>320</v>
      </c>
      <c r="F72" s="8">
        <f t="shared" si="6"/>
        <v>368</v>
      </c>
      <c r="G72" s="10">
        <f>F71+F72</f>
        <v>736</v>
      </c>
      <c r="H72" s="10">
        <v>736</v>
      </c>
      <c r="I72" s="10"/>
      <c r="J72" s="10"/>
    </row>
    <row r="73" spans="1:10" ht="15">
      <c r="A73" s="5" t="s">
        <v>31</v>
      </c>
      <c r="B73" s="6" t="s">
        <v>21</v>
      </c>
      <c r="C73" s="6">
        <v>3</v>
      </c>
      <c r="D73" s="6">
        <v>11.4</v>
      </c>
      <c r="E73" s="6">
        <f t="shared" si="5"/>
        <v>34.2</v>
      </c>
      <c r="F73" s="9">
        <f t="shared" si="6"/>
        <v>39.33</v>
      </c>
      <c r="G73" s="11"/>
      <c r="H73" s="11"/>
      <c r="I73" s="11"/>
      <c r="J73" s="11"/>
    </row>
    <row r="74" spans="1:10" ht="15">
      <c r="A74" s="5" t="s">
        <v>54</v>
      </c>
      <c r="B74" s="6" t="s">
        <v>14</v>
      </c>
      <c r="C74" s="6">
        <v>3</v>
      </c>
      <c r="D74" s="6">
        <v>190</v>
      </c>
      <c r="E74" s="6">
        <f t="shared" si="5"/>
        <v>570</v>
      </c>
      <c r="F74" s="9">
        <f t="shared" si="6"/>
        <v>655.5</v>
      </c>
      <c r="G74" s="11">
        <f>F73+F74</f>
        <v>694.83</v>
      </c>
      <c r="H74" s="11">
        <v>695</v>
      </c>
      <c r="I74" s="11"/>
      <c r="J74" s="11"/>
    </row>
    <row r="75" spans="1:10" ht="15">
      <c r="A75" s="3" t="s">
        <v>60</v>
      </c>
      <c r="B75" s="2" t="s">
        <v>16</v>
      </c>
      <c r="C75" s="2">
        <v>3</v>
      </c>
      <c r="D75" s="2">
        <v>95</v>
      </c>
      <c r="E75" s="2">
        <f t="shared" si="5"/>
        <v>285</v>
      </c>
      <c r="F75" s="8">
        <f t="shared" si="6"/>
        <v>327.75</v>
      </c>
      <c r="G75" s="10"/>
      <c r="H75" s="10"/>
      <c r="I75" s="10"/>
      <c r="J75" s="10"/>
    </row>
    <row r="76" spans="1:10" ht="15">
      <c r="A76" s="3" t="s">
        <v>60</v>
      </c>
      <c r="B76" s="2" t="s">
        <v>21</v>
      </c>
      <c r="C76" s="2">
        <v>3</v>
      </c>
      <c r="D76" s="2">
        <v>11.4</v>
      </c>
      <c r="E76" s="2">
        <f t="shared" si="5"/>
        <v>34.2</v>
      </c>
      <c r="F76" s="8">
        <f t="shared" si="6"/>
        <v>39.33</v>
      </c>
      <c r="G76" s="10"/>
      <c r="H76" s="10"/>
      <c r="I76" s="10"/>
      <c r="J76" s="10"/>
    </row>
    <row r="77" spans="1:10" ht="15">
      <c r="A77" s="3" t="s">
        <v>60</v>
      </c>
      <c r="B77" s="2" t="s">
        <v>22</v>
      </c>
      <c r="C77" s="2">
        <v>3</v>
      </c>
      <c r="D77" s="2">
        <v>19</v>
      </c>
      <c r="E77" s="2">
        <f t="shared" si="5"/>
        <v>57</v>
      </c>
      <c r="F77" s="8">
        <f t="shared" si="6"/>
        <v>65.55</v>
      </c>
      <c r="G77" s="10"/>
      <c r="H77" s="10"/>
      <c r="I77" s="10"/>
      <c r="J77" s="10"/>
    </row>
    <row r="78" spans="1:10" ht="15">
      <c r="A78" s="3" t="s">
        <v>73</v>
      </c>
      <c r="B78" s="2" t="s">
        <v>20</v>
      </c>
      <c r="C78" s="2">
        <v>3</v>
      </c>
      <c r="D78" s="2">
        <v>47.5</v>
      </c>
      <c r="E78" s="2">
        <f t="shared" si="5"/>
        <v>142.5</v>
      </c>
      <c r="F78" s="8">
        <f t="shared" si="6"/>
        <v>163.875</v>
      </c>
      <c r="G78" s="10">
        <f>F75+F76+F77+F78</f>
        <v>596.505</v>
      </c>
      <c r="H78" s="10">
        <v>597</v>
      </c>
      <c r="I78" s="10"/>
      <c r="J78" s="10"/>
    </row>
    <row r="79" spans="1:10" ht="15">
      <c r="A79" s="7" t="s">
        <v>49</v>
      </c>
      <c r="B79" s="6" t="s">
        <v>14</v>
      </c>
      <c r="C79" s="6">
        <v>9</v>
      </c>
      <c r="D79" s="6">
        <v>190</v>
      </c>
      <c r="E79" s="6">
        <f t="shared" si="5"/>
        <v>1710</v>
      </c>
      <c r="F79" s="9">
        <f t="shared" si="6"/>
        <v>1966.4999999999998</v>
      </c>
      <c r="G79" s="11">
        <f>F79</f>
        <v>1966.4999999999998</v>
      </c>
      <c r="H79" s="11">
        <v>1970</v>
      </c>
      <c r="I79" s="11"/>
      <c r="J79" s="11"/>
    </row>
    <row r="80" spans="1:10" ht="15">
      <c r="A80" s="3" t="s">
        <v>59</v>
      </c>
      <c r="B80" s="2" t="s">
        <v>16</v>
      </c>
      <c r="C80" s="2">
        <v>5</v>
      </c>
      <c r="D80" s="2">
        <v>95</v>
      </c>
      <c r="E80" s="2">
        <f t="shared" si="5"/>
        <v>475</v>
      </c>
      <c r="F80" s="8">
        <f t="shared" si="6"/>
        <v>546.25</v>
      </c>
      <c r="G80" s="10"/>
      <c r="H80" s="10"/>
      <c r="I80" s="10"/>
      <c r="J80" s="10"/>
    </row>
    <row r="81" spans="1:10" ht="15">
      <c r="A81" s="3" t="s">
        <v>84</v>
      </c>
      <c r="B81" s="2" t="s">
        <v>22</v>
      </c>
      <c r="C81" s="2">
        <v>14</v>
      </c>
      <c r="D81" s="2">
        <v>19</v>
      </c>
      <c r="E81" s="2">
        <f t="shared" si="5"/>
        <v>266</v>
      </c>
      <c r="F81" s="8">
        <f t="shared" si="6"/>
        <v>305.9</v>
      </c>
      <c r="G81" s="10"/>
      <c r="H81" s="10"/>
      <c r="I81" s="10"/>
      <c r="J81" s="10"/>
    </row>
    <row r="82" spans="1:10" ht="15">
      <c r="A82" s="3" t="s">
        <v>51</v>
      </c>
      <c r="B82" s="2" t="s">
        <v>14</v>
      </c>
      <c r="C82" s="2">
        <v>5</v>
      </c>
      <c r="D82" s="2">
        <v>190</v>
      </c>
      <c r="E82" s="2">
        <f t="shared" si="5"/>
        <v>950</v>
      </c>
      <c r="F82" s="8">
        <f t="shared" si="6"/>
        <v>1092.5</v>
      </c>
      <c r="G82" s="10">
        <f>F80+F81+F82</f>
        <v>1944.65</v>
      </c>
      <c r="H82" s="10">
        <v>1945</v>
      </c>
      <c r="I82" s="10"/>
      <c r="J82" s="10"/>
    </row>
    <row r="83" spans="1:10" ht="15">
      <c r="A83" s="5" t="s">
        <v>75</v>
      </c>
      <c r="B83" s="6" t="s">
        <v>20</v>
      </c>
      <c r="C83" s="6">
        <v>7</v>
      </c>
      <c r="D83" s="6">
        <v>47.5</v>
      </c>
      <c r="E83" s="6">
        <f t="shared" si="5"/>
        <v>332.5</v>
      </c>
      <c r="F83" s="9">
        <f t="shared" si="6"/>
        <v>382.37499999999994</v>
      </c>
      <c r="G83" s="11">
        <f>F83</f>
        <v>382.37499999999994</v>
      </c>
      <c r="H83" s="11"/>
      <c r="I83" s="11"/>
      <c r="J83" s="11"/>
    </row>
    <row r="84" spans="1:10" ht="15">
      <c r="A84" s="3" t="s">
        <v>74</v>
      </c>
      <c r="B84" s="2" t="s">
        <v>20</v>
      </c>
      <c r="C84" s="2">
        <v>3</v>
      </c>
      <c r="D84" s="2">
        <v>47.5</v>
      </c>
      <c r="E84" s="2">
        <f t="shared" si="5"/>
        <v>142.5</v>
      </c>
      <c r="F84" s="8">
        <f t="shared" si="6"/>
        <v>163.875</v>
      </c>
      <c r="G84" s="10">
        <f>F84</f>
        <v>163.875</v>
      </c>
      <c r="H84" s="10">
        <v>164</v>
      </c>
      <c r="I84" s="10"/>
      <c r="J84" s="10"/>
    </row>
    <row r="85" spans="1:10" ht="15">
      <c r="A85" s="5" t="s">
        <v>35</v>
      </c>
      <c r="B85" s="6" t="s">
        <v>11</v>
      </c>
      <c r="C85" s="6">
        <v>3</v>
      </c>
      <c r="D85" s="6">
        <v>57.5</v>
      </c>
      <c r="E85" s="6">
        <f t="shared" si="5"/>
        <v>172.5</v>
      </c>
      <c r="F85" s="9">
        <f t="shared" si="6"/>
        <v>198.37499999999997</v>
      </c>
      <c r="G85" s="11"/>
      <c r="H85" s="11"/>
      <c r="I85" s="11"/>
      <c r="J85" s="11"/>
    </row>
    <row r="86" spans="1:10" ht="15">
      <c r="A86" s="5" t="s">
        <v>35</v>
      </c>
      <c r="B86" s="6" t="s">
        <v>20</v>
      </c>
      <c r="C86" s="6">
        <v>7</v>
      </c>
      <c r="D86" s="6">
        <v>47.5</v>
      </c>
      <c r="E86" s="6">
        <f t="shared" si="5"/>
        <v>332.5</v>
      </c>
      <c r="F86" s="9">
        <f t="shared" si="6"/>
        <v>382.37499999999994</v>
      </c>
      <c r="G86" s="11">
        <f>F85+F86</f>
        <v>580.7499999999999</v>
      </c>
      <c r="H86" s="11">
        <v>581</v>
      </c>
      <c r="I86" s="11"/>
      <c r="J86" s="11"/>
    </row>
    <row r="87" spans="1:10" ht="15">
      <c r="A87" s="3" t="s">
        <v>30</v>
      </c>
      <c r="B87" s="2" t="s">
        <v>29</v>
      </c>
      <c r="C87" s="2">
        <v>2</v>
      </c>
      <c r="D87" s="2">
        <v>92</v>
      </c>
      <c r="E87" s="2">
        <f t="shared" si="5"/>
        <v>184</v>
      </c>
      <c r="F87" s="8">
        <f t="shared" si="6"/>
        <v>211.6</v>
      </c>
      <c r="G87" s="10">
        <f>F87</f>
        <v>211.6</v>
      </c>
      <c r="H87" s="10">
        <v>212</v>
      </c>
      <c r="I87" s="10"/>
      <c r="J87" s="10"/>
    </row>
    <row r="88" spans="1:12" ht="15">
      <c r="A88" s="7" t="s">
        <v>88</v>
      </c>
      <c r="B88" s="6" t="s">
        <v>11</v>
      </c>
      <c r="C88" s="6">
        <v>7</v>
      </c>
      <c r="D88" s="6">
        <v>57.5</v>
      </c>
      <c r="E88" s="6">
        <f t="shared" si="5"/>
        <v>402.5</v>
      </c>
      <c r="F88" s="9">
        <f t="shared" si="6"/>
        <v>462.87499999999994</v>
      </c>
      <c r="G88" s="11">
        <f>F88+L88</f>
        <v>612.875</v>
      </c>
      <c r="H88" s="11">
        <v>613</v>
      </c>
      <c r="I88" s="11"/>
      <c r="J88" s="11"/>
      <c r="K88" t="s">
        <v>89</v>
      </c>
      <c r="L88">
        <v>150</v>
      </c>
    </row>
    <row r="89" spans="1:10" ht="15">
      <c r="A89" s="12" t="s">
        <v>91</v>
      </c>
      <c r="B89" s="2" t="s">
        <v>12</v>
      </c>
      <c r="C89" s="2">
        <v>7</v>
      </c>
      <c r="D89" s="2">
        <v>230</v>
      </c>
      <c r="E89" s="2">
        <f>D89*C89</f>
        <v>1610</v>
      </c>
      <c r="F89" s="8">
        <f>E89*1.15</f>
        <v>1851.4999999999998</v>
      </c>
      <c r="G89" s="10">
        <f>F89</f>
        <v>1851.4999999999998</v>
      </c>
      <c r="H89" s="10">
        <v>1852</v>
      </c>
      <c r="I89" s="10"/>
      <c r="J89" s="10"/>
    </row>
    <row r="90" spans="1:10" ht="15">
      <c r="A90" s="7" t="s">
        <v>93</v>
      </c>
      <c r="B90" s="6" t="s">
        <v>92</v>
      </c>
      <c r="C90" s="6">
        <v>20</v>
      </c>
      <c r="D90" s="6">
        <v>47.5</v>
      </c>
      <c r="E90" s="6">
        <f>D90*C90</f>
        <v>950</v>
      </c>
      <c r="F90" s="9">
        <f>E90*1.15</f>
        <v>1092.5</v>
      </c>
      <c r="G90" s="11"/>
      <c r="H90" s="11"/>
      <c r="I90" s="11"/>
      <c r="J90" s="11"/>
    </row>
    <row r="91" spans="1:10" ht="15">
      <c r="A91" s="5" t="s">
        <v>85</v>
      </c>
      <c r="B91" s="6" t="s">
        <v>22</v>
      </c>
      <c r="C91" s="6">
        <v>20</v>
      </c>
      <c r="D91" s="6">
        <v>19</v>
      </c>
      <c r="E91" s="6">
        <f>D91*C91</f>
        <v>380</v>
      </c>
      <c r="F91" s="9">
        <f>E91*1.15</f>
        <v>436.99999999999994</v>
      </c>
      <c r="G91" s="11">
        <f>F90+F91</f>
        <v>1529.5</v>
      </c>
      <c r="H91" s="11"/>
      <c r="I91" s="11"/>
      <c r="J91" s="11"/>
    </row>
    <row r="92" spans="1:10" ht="15">
      <c r="A92" s="12" t="s">
        <v>94</v>
      </c>
      <c r="B92" s="2" t="s">
        <v>15</v>
      </c>
      <c r="C92" s="2">
        <v>8</v>
      </c>
      <c r="D92" s="2">
        <v>125</v>
      </c>
      <c r="E92" s="2">
        <f>D92*C92</f>
        <v>1000</v>
      </c>
      <c r="F92" s="8">
        <f>E92*1.15</f>
        <v>1150</v>
      </c>
      <c r="G92" s="10">
        <f>F92</f>
        <v>1150</v>
      </c>
      <c r="H92" s="10"/>
      <c r="I92" s="10"/>
      <c r="J92" s="10"/>
    </row>
    <row r="93" spans="1:10" ht="15">
      <c r="A93" s="7" t="s">
        <v>96</v>
      </c>
      <c r="B93" s="6" t="s">
        <v>12</v>
      </c>
      <c r="C93" s="6">
        <v>3</v>
      </c>
      <c r="D93" s="6">
        <v>230</v>
      </c>
      <c r="E93" s="6">
        <f>D93*C93</f>
        <v>690</v>
      </c>
      <c r="F93" s="9">
        <f>E93*1.15</f>
        <v>793.4999999999999</v>
      </c>
      <c r="G93" s="11">
        <f>F93</f>
        <v>793.4999999999999</v>
      </c>
      <c r="H93" s="11">
        <v>794</v>
      </c>
      <c r="I93" s="11"/>
      <c r="J93" s="11"/>
    </row>
    <row r="94" spans="1:10" ht="15">
      <c r="A94" s="4" t="s">
        <v>87</v>
      </c>
      <c r="B94" s="2" t="s">
        <v>17</v>
      </c>
      <c r="C94" s="2">
        <v>10</v>
      </c>
      <c r="D94" s="2">
        <v>80</v>
      </c>
      <c r="E94" s="2">
        <f t="shared" si="5"/>
        <v>800</v>
      </c>
      <c r="F94" s="8">
        <f t="shared" si="6"/>
        <v>919.9999999999999</v>
      </c>
      <c r="G94" s="10">
        <f aca="true" t="shared" si="7" ref="G94:G103">F94</f>
        <v>919.9999999999999</v>
      </c>
      <c r="H94" s="10"/>
      <c r="I94" s="10"/>
      <c r="J94" s="10"/>
    </row>
    <row r="95" spans="1:10" ht="15">
      <c r="A95" s="4" t="s">
        <v>87</v>
      </c>
      <c r="B95" s="2" t="s">
        <v>22</v>
      </c>
      <c r="C95" s="2">
        <v>5</v>
      </c>
      <c r="D95" s="2">
        <v>19</v>
      </c>
      <c r="E95" s="2">
        <f t="shared" si="5"/>
        <v>95</v>
      </c>
      <c r="F95" s="8">
        <f t="shared" si="6"/>
        <v>109.24999999999999</v>
      </c>
      <c r="G95" s="10">
        <f t="shared" si="7"/>
        <v>109.24999999999999</v>
      </c>
      <c r="H95" s="10"/>
      <c r="I95" s="10"/>
      <c r="J95" s="10"/>
    </row>
    <row r="96" spans="1:10" ht="15">
      <c r="A96" s="4" t="s">
        <v>87</v>
      </c>
      <c r="B96" s="2" t="s">
        <v>18</v>
      </c>
      <c r="C96" s="2">
        <v>18.3</v>
      </c>
      <c r="D96" s="2">
        <v>80</v>
      </c>
      <c r="E96" s="2">
        <f t="shared" si="5"/>
        <v>1464</v>
      </c>
      <c r="F96" s="8">
        <f t="shared" si="6"/>
        <v>1683.6</v>
      </c>
      <c r="G96" s="10">
        <f t="shared" si="7"/>
        <v>1683.6</v>
      </c>
      <c r="H96" s="10"/>
      <c r="I96" s="10"/>
      <c r="J96" s="10"/>
    </row>
    <row r="97" spans="1:10" ht="15">
      <c r="A97" s="4" t="s">
        <v>87</v>
      </c>
      <c r="B97" s="2" t="s">
        <v>12</v>
      </c>
      <c r="C97" s="2">
        <v>9.8</v>
      </c>
      <c r="D97" s="2">
        <v>230</v>
      </c>
      <c r="E97" s="2">
        <f t="shared" si="5"/>
        <v>2254</v>
      </c>
      <c r="F97" s="8">
        <f t="shared" si="6"/>
        <v>2592.1</v>
      </c>
      <c r="G97" s="10">
        <f t="shared" si="7"/>
        <v>2592.1</v>
      </c>
      <c r="H97" s="10"/>
      <c r="I97" s="10"/>
      <c r="J97" s="10"/>
    </row>
    <row r="98" spans="1:10" ht="15">
      <c r="A98" s="4" t="s">
        <v>87</v>
      </c>
      <c r="B98" s="2" t="s">
        <v>14</v>
      </c>
      <c r="C98" s="2">
        <v>14</v>
      </c>
      <c r="D98" s="2">
        <v>190</v>
      </c>
      <c r="E98" s="2">
        <f t="shared" si="5"/>
        <v>2660</v>
      </c>
      <c r="F98" s="8">
        <f t="shared" si="6"/>
        <v>3058.9999999999995</v>
      </c>
      <c r="G98" s="10">
        <f t="shared" si="7"/>
        <v>3058.9999999999995</v>
      </c>
      <c r="H98" s="10"/>
      <c r="I98" s="10"/>
      <c r="J98" s="10"/>
    </row>
    <row r="99" spans="1:10" ht="15">
      <c r="A99" s="4" t="s">
        <v>87</v>
      </c>
      <c r="B99" s="2" t="s">
        <v>13</v>
      </c>
      <c r="C99" s="2">
        <v>2.5</v>
      </c>
      <c r="D99" s="2">
        <v>150</v>
      </c>
      <c r="E99" s="2">
        <f t="shared" si="5"/>
        <v>375</v>
      </c>
      <c r="F99" s="8">
        <f t="shared" si="6"/>
        <v>431.24999999999994</v>
      </c>
      <c r="G99" s="10">
        <f t="shared" si="7"/>
        <v>431.24999999999994</v>
      </c>
      <c r="H99" s="10"/>
      <c r="I99" s="10"/>
      <c r="J99" s="10"/>
    </row>
    <row r="100" spans="1:10" ht="15">
      <c r="A100" s="4" t="s">
        <v>87</v>
      </c>
      <c r="B100" s="2" t="s">
        <v>20</v>
      </c>
      <c r="C100" s="2">
        <v>4</v>
      </c>
      <c r="D100" s="2">
        <v>47.5</v>
      </c>
      <c r="E100" s="2">
        <f t="shared" si="5"/>
        <v>190</v>
      </c>
      <c r="F100" s="8">
        <f t="shared" si="6"/>
        <v>218.49999999999997</v>
      </c>
      <c r="G100" s="10">
        <f t="shared" si="7"/>
        <v>218.49999999999997</v>
      </c>
      <c r="H100" s="10"/>
      <c r="I100" s="10"/>
      <c r="J100" s="10"/>
    </row>
    <row r="101" spans="1:10" ht="15">
      <c r="A101" s="4" t="s">
        <v>87</v>
      </c>
      <c r="B101" s="2" t="s">
        <v>19</v>
      </c>
      <c r="C101" s="2">
        <v>5</v>
      </c>
      <c r="D101" s="2">
        <v>80</v>
      </c>
      <c r="E101" s="2">
        <f t="shared" si="5"/>
        <v>400</v>
      </c>
      <c r="F101" s="8">
        <f t="shared" si="6"/>
        <v>459.99999999999994</v>
      </c>
      <c r="G101" s="10">
        <f t="shared" si="7"/>
        <v>459.99999999999994</v>
      </c>
      <c r="H101" s="10"/>
      <c r="I101" s="10"/>
      <c r="J101" s="10"/>
    </row>
    <row r="102" spans="1:10" ht="15">
      <c r="A102" s="4" t="s">
        <v>87</v>
      </c>
      <c r="B102" s="2" t="s">
        <v>15</v>
      </c>
      <c r="C102" s="2">
        <v>0.4</v>
      </c>
      <c r="D102" s="2">
        <v>125</v>
      </c>
      <c r="E102" s="2">
        <f t="shared" si="5"/>
        <v>50</v>
      </c>
      <c r="F102" s="8">
        <f t="shared" si="6"/>
        <v>57.49999999999999</v>
      </c>
      <c r="G102" s="10">
        <f t="shared" si="7"/>
        <v>57.49999999999999</v>
      </c>
      <c r="H102" s="10"/>
      <c r="I102" s="10"/>
      <c r="J102" s="10"/>
    </row>
    <row r="103" spans="1:10" ht="15">
      <c r="A103" s="4" t="s">
        <v>87</v>
      </c>
      <c r="B103" s="2" t="s">
        <v>16</v>
      </c>
      <c r="C103" s="2">
        <v>9.7</v>
      </c>
      <c r="D103" s="2">
        <v>95</v>
      </c>
      <c r="E103" s="2">
        <f t="shared" si="5"/>
        <v>921.4999999999999</v>
      </c>
      <c r="F103" s="8">
        <f t="shared" si="6"/>
        <v>1059.7249999999997</v>
      </c>
      <c r="G103" s="10">
        <f t="shared" si="7"/>
        <v>1059.7249999999997</v>
      </c>
      <c r="H103" s="10"/>
      <c r="I103" s="10"/>
      <c r="J103" s="10"/>
    </row>
    <row r="104" spans="1:10" ht="15" hidden="1">
      <c r="A104" s="2"/>
      <c r="B104" s="2"/>
      <c r="C104" s="2"/>
      <c r="D104" s="2"/>
      <c r="E104" s="2">
        <f>SUM(E2:E103)</f>
        <v>58053.25</v>
      </c>
      <c r="F104" s="8">
        <f>SUM(F2:F103)</f>
        <v>66761.2375</v>
      </c>
      <c r="G104" s="8">
        <f>SUM(G2:G103)</f>
        <v>67286.2375</v>
      </c>
      <c r="H104" s="2"/>
      <c r="I104" s="2"/>
      <c r="J104" s="2"/>
    </row>
    <row r="105" spans="1:10" ht="15" hidden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ht="15" hidden="1">
      <c r="E106">
        <v>56723.25</v>
      </c>
    </row>
    <row r="107" ht="15" hidden="1">
      <c r="F107">
        <v>468</v>
      </c>
    </row>
    <row r="108" ht="15" hidden="1">
      <c r="E108">
        <v>58053.25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5"/>
  <sheetData>
    <row r="1" ht="15">
      <c r="A1" s="4" t="s">
        <v>47</v>
      </c>
    </row>
    <row r="2" ht="15">
      <c r="A2" s="13" t="s">
        <v>78</v>
      </c>
    </row>
    <row r="3" ht="15">
      <c r="A3" s="4" t="s">
        <v>52</v>
      </c>
    </row>
    <row r="4" ht="15">
      <c r="A4" s="4" t="s">
        <v>76</v>
      </c>
    </row>
    <row r="5" ht="15">
      <c r="A5" s="4" t="s">
        <v>81</v>
      </c>
    </row>
    <row r="6" ht="15">
      <c r="A6" s="1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2012-09-17T22:00:29Z</dcterms:created>
  <dcterms:modified xsi:type="dcterms:W3CDTF">2012-09-20T10:14:40Z</dcterms:modified>
  <cp:category/>
  <cp:version/>
  <cp:contentType/>
  <cp:contentStatus/>
</cp:coreProperties>
</file>