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<sst xmlns="http://schemas.openxmlformats.org/spreadsheetml/2006/main" count="350" uniqueCount="152">
  <si>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</si>
  <si>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</si>
  <si>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</si>
  <si>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</si>
  <si>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</si>
  <si>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</si>
  <si>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</si>
  <si>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</si>
  <si>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</si>
  <si>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</si>
  <si>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 xml:space="preserve">Ткань портьерная "Богемия" арт. 3DX167 цв. 9 </t>
  </si>
  <si>
    <t xml:space="preserve">sem.oly </t>
  </si>
  <si>
    <t xml:space="preserve">Татьяна РРР </t>
  </si>
  <si>
    <t>ВАРО</t>
  </si>
  <si>
    <t xml:space="preserve">leeanna </t>
  </si>
  <si>
    <t>Ткань портьерная жаккардовая "Классика" 245 150 Цвет 1</t>
  </si>
  <si>
    <t>Brawa</t>
  </si>
  <si>
    <t>Ткань портьерная "БЛЭКАУТ" BLT026 280 Цвет №6</t>
  </si>
  <si>
    <t>Ткань портьерная "БЛЭКАУТ" BLT026 280 Цвет №9</t>
  </si>
  <si>
    <t>Sveta_S</t>
  </si>
  <si>
    <t>Lёlechka</t>
  </si>
  <si>
    <t xml:space="preserve">Nell7610 </t>
  </si>
  <si>
    <t xml:space="preserve">yulaysha </t>
  </si>
  <si>
    <t>Татьяна РРР</t>
  </si>
  <si>
    <t xml:space="preserve">fuzz </t>
  </si>
  <si>
    <t>Мелена</t>
  </si>
  <si>
    <t xml:space="preserve">СВОБОДНО </t>
  </si>
  <si>
    <t xml:space="preserve">Ткань портьерная "БЛЭКАУТ" BLT026 280 Цвет №14 </t>
  </si>
  <si>
    <t xml:space="preserve">Томас </t>
  </si>
  <si>
    <t xml:space="preserve">Lёlechka </t>
  </si>
  <si>
    <t>Bugorok2006</t>
  </si>
  <si>
    <t xml:space="preserve">Natasha 201 </t>
  </si>
  <si>
    <t xml:space="preserve">Прибыткова_Ира </t>
  </si>
  <si>
    <t>Helga_SON</t>
  </si>
  <si>
    <t xml:space="preserve">Мелена </t>
  </si>
  <si>
    <t>Ирин-ка</t>
  </si>
  <si>
    <t>natysa</t>
  </si>
  <si>
    <t>О_ля</t>
  </si>
  <si>
    <t xml:space="preserve">Ю.Кос </t>
  </si>
  <si>
    <t xml:space="preserve">Beth </t>
  </si>
  <si>
    <t>Ольkа М</t>
  </si>
  <si>
    <t>Katerina5</t>
  </si>
  <si>
    <t>Ткань портьерная ТАФТА TA001 150 Цвет №87</t>
  </si>
  <si>
    <t>Янис</t>
  </si>
  <si>
    <t xml:space="preserve">Мама Вадима К </t>
  </si>
  <si>
    <t xml:space="preserve">MAMA KIRILLUSHKI </t>
  </si>
  <si>
    <t>Ткань портьерная ТАФТА TA001 150 Цвет №2</t>
  </si>
  <si>
    <t>Kostumersha</t>
  </si>
  <si>
    <t xml:space="preserve">Anna-arisha </t>
  </si>
  <si>
    <t>Foxnut</t>
  </si>
  <si>
    <t xml:space="preserve">blackchette </t>
  </si>
  <si>
    <t xml:space="preserve">Ткань портьерная ТАФТА_280 TA001W 280 Цвет 73 </t>
  </si>
  <si>
    <t>Mariyka_s</t>
  </si>
  <si>
    <t>Наталья555</t>
  </si>
  <si>
    <t>Галалула</t>
  </si>
  <si>
    <t>Ткань портьерная ТАФТА с печатью 116 150 Цвет 13</t>
  </si>
  <si>
    <t>Оранжевая-мама</t>
  </si>
  <si>
    <t>Тюль органза с вышивкой SE107 280 Цвет 1</t>
  </si>
  <si>
    <t>Органза однотонная LF 300 Цвет №1</t>
  </si>
  <si>
    <t>Катюша172</t>
  </si>
  <si>
    <t xml:space="preserve">Karolina </t>
  </si>
  <si>
    <t>NosolevichEN</t>
  </si>
  <si>
    <t>Юлия Блум</t>
  </si>
  <si>
    <t xml:space="preserve">albik </t>
  </si>
  <si>
    <t xml:space="preserve">tasha777 </t>
  </si>
  <si>
    <t xml:space="preserve">Сибемолишна </t>
  </si>
  <si>
    <t>Органза с печатным рисунком EY143 цвет 34-2</t>
  </si>
  <si>
    <t xml:space="preserve">nucham </t>
  </si>
  <si>
    <t>irina samkova</t>
  </si>
  <si>
    <t>Любарс</t>
  </si>
  <si>
    <t xml:space="preserve">ВАРО </t>
  </si>
  <si>
    <t>Busla</t>
  </si>
  <si>
    <t>Ткань вуаль "Нежность" Y050 280 Цвет 6</t>
  </si>
  <si>
    <t xml:space="preserve">Мама Лялюши </t>
  </si>
  <si>
    <t xml:space="preserve">Ткань вуаль "Нежность" Y050 280 Цвет 87 </t>
  </si>
  <si>
    <t>chayka123</t>
  </si>
  <si>
    <t xml:space="preserve">РозаМимоза </t>
  </si>
  <si>
    <t xml:space="preserve">Испанка </t>
  </si>
  <si>
    <t xml:space="preserve">Ольkа М </t>
  </si>
  <si>
    <t xml:space="preserve">Дарина2011 </t>
  </si>
  <si>
    <t>Ткань вуаль "Нежность" Y041 280 Цвет 31</t>
  </si>
  <si>
    <t xml:space="preserve">ElenaCH </t>
  </si>
  <si>
    <t xml:space="preserve">Helga_SON </t>
  </si>
  <si>
    <t xml:space="preserve">ХАНЯ </t>
  </si>
  <si>
    <t>Mammy_Nati</t>
  </si>
  <si>
    <t xml:space="preserve">Ткань вуаль "Нежность" Y079 280 Цвет 1 </t>
  </si>
  <si>
    <t xml:space="preserve">Егор09 </t>
  </si>
  <si>
    <t xml:space="preserve">Настасья84 </t>
  </si>
  <si>
    <t xml:space="preserve">Lisyonok_A </t>
  </si>
  <si>
    <t xml:space="preserve">ОтКрЫтКа </t>
  </si>
  <si>
    <t xml:space="preserve">Aliska </t>
  </si>
  <si>
    <t>Тюль Вуаль арт. 2009 цвет 9</t>
  </si>
  <si>
    <t>Юла21</t>
  </si>
  <si>
    <t xml:space="preserve">МАМАнтёнок </t>
  </si>
  <si>
    <t>ElenaCH</t>
  </si>
  <si>
    <t>leeanna</t>
  </si>
  <si>
    <t>Тюль вуаль с печатным рисунком SF022 Цвет 1</t>
  </si>
  <si>
    <t xml:space="preserve">ММариночка </t>
  </si>
  <si>
    <t xml:space="preserve">Юлия Блум </t>
  </si>
  <si>
    <t xml:space="preserve">chayka123 </t>
  </si>
  <si>
    <t xml:space="preserve">ХНА </t>
  </si>
  <si>
    <t>@Lenka</t>
  </si>
  <si>
    <t xml:space="preserve">Тюль кружевной "Камелия" 60см арт P36025 </t>
  </si>
  <si>
    <t>Магали</t>
  </si>
  <si>
    <t>Тюль жатый 4005 280 Цвет №40005</t>
  </si>
  <si>
    <t>Alpine25</t>
  </si>
  <si>
    <t xml:space="preserve">Sveta_S </t>
  </si>
  <si>
    <t xml:space="preserve">мама Жанна  </t>
  </si>
  <si>
    <t xml:space="preserve">Busla </t>
  </si>
  <si>
    <t>Тесьма шторная TF5-200</t>
  </si>
  <si>
    <t>Индиго</t>
  </si>
  <si>
    <t xml:space="preserve">Монро </t>
  </si>
  <si>
    <t xml:space="preserve">Brawa </t>
  </si>
  <si>
    <t>натан</t>
  </si>
  <si>
    <t>Сибемолишна</t>
  </si>
  <si>
    <t>Дарина2011</t>
  </si>
  <si>
    <t xml:space="preserve">zmz </t>
  </si>
  <si>
    <t xml:space="preserve">Тесьма шторная TZ3-250 </t>
  </si>
  <si>
    <t>Тесьма шторная Z1 6,0</t>
  </si>
  <si>
    <t>Тесьма шторная Z5/Zw-200</t>
  </si>
  <si>
    <t xml:space="preserve">ЛисенокМ </t>
  </si>
  <si>
    <t xml:space="preserve">Янис </t>
  </si>
  <si>
    <t>Ирамама</t>
  </si>
  <si>
    <t xml:space="preserve">Алёнкин </t>
  </si>
  <si>
    <t xml:space="preserve">Sindi </t>
  </si>
  <si>
    <t>antoshka</t>
  </si>
  <si>
    <t>Beth</t>
  </si>
  <si>
    <t xml:space="preserve">Оранжевая-мама </t>
  </si>
  <si>
    <t>Aliska</t>
  </si>
  <si>
    <t xml:space="preserve">nbad </t>
  </si>
  <si>
    <t xml:space="preserve">Korosteleva </t>
  </si>
  <si>
    <t xml:space="preserve">Наталья555 </t>
  </si>
  <si>
    <t xml:space="preserve">Лёлик ео </t>
  </si>
  <si>
    <t xml:space="preserve">Foxnut </t>
  </si>
  <si>
    <t xml:space="preserve">Аннюта </t>
  </si>
  <si>
    <t xml:space="preserve">ЕленаТВ </t>
  </si>
  <si>
    <t xml:space="preserve"> КИСТЬ_Д/ШТОР_ТРИМЛЭНД 2END 21 2 25 </t>
  </si>
  <si>
    <t xml:space="preserve">БЕЙКА_КОСАЯ STAR 83 1 95 </t>
  </si>
  <si>
    <t xml:space="preserve">ШТОРЫ_КРУЖЕВ_ГК_ВЕНЕЦИЯ 46073 -NOSIZE 1 190 </t>
  </si>
  <si>
    <t xml:space="preserve"> ШТОРЫ_КРУЖЕВ_ЦВ_ВЕНЕЦИЯ 841 -NOSIZE 1 230 </t>
  </si>
  <si>
    <t>Маруся 2011</t>
  </si>
  <si>
    <t xml:space="preserve">ШТОРЫ_НИТЬ_ГК_ЗАРА DS 12 1 285 </t>
  </si>
  <si>
    <t xml:space="preserve">Катюша172 </t>
  </si>
  <si>
    <t xml:space="preserve"> ШТОРЫ_НИТЬ_ГК_ЗАРА_ЛЮРЕКС JYS 142 1 420 </t>
  </si>
  <si>
    <t>ekaterish</t>
  </si>
  <si>
    <t xml:space="preserve"> ШТОРЫ_НИТЬ_ГК_ЗАРА_ЛЮРЕКС JYS 160 1 420</t>
  </si>
  <si>
    <t>mamazara</t>
  </si>
  <si>
    <t>Helena85</t>
  </si>
  <si>
    <t>тф-5</t>
  </si>
  <si>
    <t>Vero_nika</t>
  </si>
  <si>
    <t xml:space="preserve"> БЕЙКА_КОСАЯ STAR83 1 95 </t>
  </si>
  <si>
    <t>trie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</si>
</sst>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27" fillId="34" borderId="10" xfId="0" applyFont="1" applyFill="1" applyBorder="1" applyAlignment="1">
      <alignment/>
    </xf>
    <xf numFmtId="0" fontId="27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36" fillId="35" borderId="10" xfId="0" applyFont="1" applyFill="1" applyBorder="1" applyAlignment="1">
      <alignment/>
    </xf>
    <xf numFmtId="1" fontId="27" fillId="34" borderId="10" xfId="0" applyNumberFormat="1" applyFont="1" applyFill="1" applyBorder="1" applyAlignment="1">
      <alignment/>
    </xf>
    <xf numFmtId="1" fontId="27" fillId="35" borderId="10" xfId="0" applyNumberFormat="1" applyFont="1" applyFill="1" applyBorder="1" applyAlignment="1">
      <alignment/>
    </xf>
    <xf numFmtId="0" fontId="0" fillId="35" borderId="11" xfId="0" applyFill="1" applyBorder="1" applyAlignment="1">
      <alignment/>
    </xf>
    <xf numFmtId="2" fontId="27" fillId="34" borderId="10" xfId="0" applyNumberFormat="1" applyFont="1" applyFill="1" applyBorder="1" applyAlignment="1">
      <alignment/>
    </xf>
    <xf numFmtId="0" fontId="27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1" fontId="27" fillId="36" borderId="10" xfId="0" applyNumberFormat="1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tabSelected="1" zoomScalePageLayoutView="0" workbookViewId="0" topLeftCell="A1">
      <selection activeCell="B172" sqref="B172"/>
    </sheetView>
  </sheetViews>
  <sheetFormatPr defaultColWidth="9.140625" defaultRowHeight="15"/>
  <cols>
    <col min="1" max="1" width="20.28125" style="0" customWidth="1"/>
    <col min="2" max="2" width="47.8515625" style="0" customWidth="1"/>
    <col min="4" max="4" width="10.8515625" style="0" customWidth="1"/>
    <col min="10" max="10" width="27.8515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3" t="s">
        <v>101</v>
      </c>
      <c r="B2" s="2" t="s">
        <v>96</v>
      </c>
      <c r="C2" s="2">
        <v>8</v>
      </c>
      <c r="D2" s="2">
        <v>75</v>
      </c>
      <c r="E2" s="2">
        <f aca="true" t="shared" si="0" ref="E2:E33">D2*C2</f>
        <v>600</v>
      </c>
      <c r="F2" s="2">
        <f aca="true" t="shared" si="1" ref="F2:F33">E2*1.15</f>
        <v>690</v>
      </c>
      <c r="G2" s="7">
        <f>F2</f>
        <v>690</v>
      </c>
      <c r="H2" s="7">
        <v>690</v>
      </c>
      <c r="I2" s="7"/>
      <c r="J2" s="7"/>
    </row>
    <row r="3" spans="1:10" ht="15">
      <c r="A3" s="4" t="s">
        <v>63</v>
      </c>
      <c r="B3" s="5" t="s">
        <v>58</v>
      </c>
      <c r="C3" s="5">
        <v>12</v>
      </c>
      <c r="D3" s="5">
        <v>41</v>
      </c>
      <c r="E3" s="5">
        <f t="shared" si="0"/>
        <v>492</v>
      </c>
      <c r="F3" s="5">
        <f t="shared" si="1"/>
        <v>565.8</v>
      </c>
      <c r="G3" s="8"/>
      <c r="H3" s="8"/>
      <c r="I3" s="8"/>
      <c r="J3" s="8"/>
    </row>
    <row r="4" spans="1:10" ht="15">
      <c r="A4" s="4" t="s">
        <v>63</v>
      </c>
      <c r="B4" s="5" t="s">
        <v>109</v>
      </c>
      <c r="C4" s="5">
        <v>20</v>
      </c>
      <c r="D4" s="5">
        <v>11.4</v>
      </c>
      <c r="E4" s="5">
        <f t="shared" si="0"/>
        <v>228</v>
      </c>
      <c r="F4" s="5">
        <f t="shared" si="1"/>
        <v>262.2</v>
      </c>
      <c r="G4" s="8">
        <f>F3+F4</f>
        <v>828</v>
      </c>
      <c r="H4" s="8">
        <v>830</v>
      </c>
      <c r="I4" s="8"/>
      <c r="J4" s="8"/>
    </row>
    <row r="5" spans="1:10" ht="15">
      <c r="A5" s="3" t="s">
        <v>128</v>
      </c>
      <c r="B5" s="2" t="s">
        <v>117</v>
      </c>
      <c r="C5" s="2">
        <v>6</v>
      </c>
      <c r="D5" s="2">
        <v>19</v>
      </c>
      <c r="E5" s="2">
        <f t="shared" si="0"/>
        <v>114</v>
      </c>
      <c r="F5" s="2">
        <f t="shared" si="1"/>
        <v>131.1</v>
      </c>
      <c r="G5" s="7"/>
      <c r="H5" s="7"/>
      <c r="I5" s="7"/>
      <c r="J5" s="7"/>
    </row>
    <row r="6" spans="1:10" ht="15">
      <c r="A6" s="3" t="s">
        <v>90</v>
      </c>
      <c r="B6" s="2" t="s">
        <v>85</v>
      </c>
      <c r="C6" s="2">
        <v>6</v>
      </c>
      <c r="D6" s="2">
        <v>70</v>
      </c>
      <c r="E6" s="2">
        <f t="shared" si="0"/>
        <v>420</v>
      </c>
      <c r="F6" s="2">
        <f t="shared" si="1"/>
        <v>482.99999999999994</v>
      </c>
      <c r="G6" s="7">
        <f>F5+F6</f>
        <v>614.0999999999999</v>
      </c>
      <c r="H6" s="7">
        <v>614</v>
      </c>
      <c r="I6" s="7"/>
      <c r="J6" s="7"/>
    </row>
    <row r="7" spans="1:10" ht="15">
      <c r="A7" s="4" t="s">
        <v>105</v>
      </c>
      <c r="B7" s="5" t="s">
        <v>104</v>
      </c>
      <c r="C7" s="5">
        <v>3</v>
      </c>
      <c r="D7" s="5">
        <v>55</v>
      </c>
      <c r="E7" s="5">
        <f t="shared" si="0"/>
        <v>165</v>
      </c>
      <c r="F7" s="5">
        <f t="shared" si="1"/>
        <v>189.74999999999997</v>
      </c>
      <c r="G7" s="8">
        <f>F7</f>
        <v>189.74999999999997</v>
      </c>
      <c r="H7" s="8">
        <v>190</v>
      </c>
      <c r="I7" s="8"/>
      <c r="J7" s="8"/>
    </row>
    <row r="8" spans="1:10" ht="15">
      <c r="A8" s="3" t="s">
        <v>48</v>
      </c>
      <c r="B8" s="2" t="s">
        <v>46</v>
      </c>
      <c r="C8" s="2">
        <v>6</v>
      </c>
      <c r="D8" s="2">
        <v>55</v>
      </c>
      <c r="E8" s="2">
        <f t="shared" si="0"/>
        <v>330</v>
      </c>
      <c r="F8" s="2">
        <f t="shared" si="1"/>
        <v>379.49999999999994</v>
      </c>
      <c r="G8" s="7"/>
      <c r="H8" s="7"/>
      <c r="I8" s="7"/>
      <c r="J8" s="7"/>
    </row>
    <row r="9" spans="1:10" ht="15">
      <c r="A9" s="3" t="s">
        <v>48</v>
      </c>
      <c r="B9" s="2" t="s">
        <v>51</v>
      </c>
      <c r="C9" s="2">
        <v>3</v>
      </c>
      <c r="D9" s="2">
        <v>110</v>
      </c>
      <c r="E9" s="2">
        <f t="shared" si="0"/>
        <v>330</v>
      </c>
      <c r="F9" s="2">
        <f t="shared" si="1"/>
        <v>379.49999999999994</v>
      </c>
      <c r="G9" s="7"/>
      <c r="H9" s="7"/>
      <c r="I9" s="7"/>
      <c r="J9" s="7"/>
    </row>
    <row r="10" spans="1:10" ht="15">
      <c r="A10" s="3" t="s">
        <v>48</v>
      </c>
      <c r="B10" s="2" t="s">
        <v>72</v>
      </c>
      <c r="C10" s="2">
        <v>8</v>
      </c>
      <c r="D10" s="2">
        <v>70</v>
      </c>
      <c r="E10" s="2">
        <f t="shared" si="0"/>
        <v>560</v>
      </c>
      <c r="F10" s="2">
        <f t="shared" si="1"/>
        <v>644</v>
      </c>
      <c r="G10" s="7"/>
      <c r="H10" s="7"/>
      <c r="I10" s="7"/>
      <c r="J10" s="7"/>
    </row>
    <row r="11" spans="1:10" ht="15">
      <c r="A11" s="3" t="s">
        <v>48</v>
      </c>
      <c r="B11" s="2" t="s">
        <v>91</v>
      </c>
      <c r="C11" s="2">
        <v>5</v>
      </c>
      <c r="D11" s="2">
        <v>45</v>
      </c>
      <c r="E11" s="2">
        <f t="shared" si="0"/>
        <v>225</v>
      </c>
      <c r="F11" s="2">
        <f t="shared" si="1"/>
        <v>258.75</v>
      </c>
      <c r="G11" s="7"/>
      <c r="H11" s="7"/>
      <c r="I11" s="7"/>
      <c r="J11" s="7"/>
    </row>
    <row r="12" spans="1:10" ht="15">
      <c r="A12" s="3" t="s">
        <v>48</v>
      </c>
      <c r="B12" s="2" t="s">
        <v>138</v>
      </c>
      <c r="C12" s="2">
        <v>1</v>
      </c>
      <c r="D12" s="2">
        <v>190</v>
      </c>
      <c r="E12" s="2">
        <f t="shared" si="0"/>
        <v>190</v>
      </c>
      <c r="F12" s="2">
        <f t="shared" si="1"/>
        <v>218.49999999999997</v>
      </c>
      <c r="G12" s="7">
        <f>F8+F9+F10+F11+F12</f>
        <v>1880.25</v>
      </c>
      <c r="H12" s="7">
        <v>1880</v>
      </c>
      <c r="I12" s="7"/>
      <c r="J12" s="7"/>
    </row>
    <row r="13" spans="1:10" ht="15">
      <c r="A13" s="15" t="s">
        <v>125</v>
      </c>
      <c r="B13" s="5" t="s">
        <v>117</v>
      </c>
      <c r="C13" s="5">
        <v>7</v>
      </c>
      <c r="D13" s="5">
        <v>19</v>
      </c>
      <c r="E13" s="5">
        <f t="shared" si="0"/>
        <v>133</v>
      </c>
      <c r="F13" s="5">
        <f t="shared" si="1"/>
        <v>152.95</v>
      </c>
      <c r="G13" s="8">
        <f>F13</f>
        <v>152.95</v>
      </c>
      <c r="H13" s="8">
        <v>153</v>
      </c>
      <c r="I13" s="8"/>
      <c r="J13" s="8"/>
    </row>
    <row r="14" spans="1:10" ht="15">
      <c r="A14" s="16" t="s">
        <v>126</v>
      </c>
      <c r="B14" s="2" t="s">
        <v>117</v>
      </c>
      <c r="C14" s="2">
        <v>10</v>
      </c>
      <c r="D14" s="2">
        <v>19</v>
      </c>
      <c r="E14" s="2">
        <f t="shared" si="0"/>
        <v>190</v>
      </c>
      <c r="F14" s="2">
        <f t="shared" si="1"/>
        <v>218.49999999999997</v>
      </c>
      <c r="G14" s="7"/>
      <c r="H14" s="7"/>
      <c r="I14" s="7"/>
      <c r="J14" s="7"/>
    </row>
    <row r="15" spans="1:10" ht="15">
      <c r="A15" s="16" t="s">
        <v>39</v>
      </c>
      <c r="B15" s="2" t="s">
        <v>18</v>
      </c>
      <c r="C15" s="2">
        <v>4</v>
      </c>
      <c r="D15" s="2">
        <v>200</v>
      </c>
      <c r="E15" s="2">
        <f t="shared" si="0"/>
        <v>800</v>
      </c>
      <c r="F15" s="2">
        <f t="shared" si="1"/>
        <v>919.9999999999999</v>
      </c>
      <c r="G15" s="7"/>
      <c r="H15" s="7"/>
      <c r="I15" s="7"/>
      <c r="J15" s="7"/>
    </row>
    <row r="16" spans="1:10" ht="15">
      <c r="A16" s="16" t="s">
        <v>39</v>
      </c>
      <c r="B16" s="2" t="s">
        <v>58</v>
      </c>
      <c r="C16" s="2">
        <v>8</v>
      </c>
      <c r="D16" s="2">
        <v>41</v>
      </c>
      <c r="E16" s="2">
        <f t="shared" si="0"/>
        <v>328</v>
      </c>
      <c r="F16" s="2">
        <f t="shared" si="1"/>
        <v>377.2</v>
      </c>
      <c r="G16" s="7"/>
      <c r="H16" s="7"/>
      <c r="I16" s="7"/>
      <c r="J16" s="7"/>
    </row>
    <row r="17" spans="1:10" ht="15">
      <c r="A17" s="16" t="s">
        <v>39</v>
      </c>
      <c r="B17" s="2" t="s">
        <v>119</v>
      </c>
      <c r="C17" s="2">
        <v>10</v>
      </c>
      <c r="D17" s="2">
        <v>12.35</v>
      </c>
      <c r="E17" s="2">
        <f t="shared" si="0"/>
        <v>123.5</v>
      </c>
      <c r="F17" s="2">
        <f t="shared" si="1"/>
        <v>142.02499999999998</v>
      </c>
      <c r="G17" s="7">
        <f>F14+F15+F16+F17</f>
        <v>1657.725</v>
      </c>
      <c r="H17" s="7">
        <v>1700</v>
      </c>
      <c r="I17" s="7"/>
      <c r="J17" s="7"/>
    </row>
    <row r="18" spans="1:10" ht="15">
      <c r="A18" s="4" t="s">
        <v>50</v>
      </c>
      <c r="B18" s="5" t="s">
        <v>46</v>
      </c>
      <c r="C18" s="5">
        <v>7</v>
      </c>
      <c r="D18" s="5">
        <v>55</v>
      </c>
      <c r="E18" s="5">
        <f t="shared" si="0"/>
        <v>385</v>
      </c>
      <c r="F18" s="5">
        <f t="shared" si="1"/>
        <v>442.74999999999994</v>
      </c>
      <c r="G18" s="8">
        <f>F18</f>
        <v>442.74999999999994</v>
      </c>
      <c r="H18" s="8">
        <v>443</v>
      </c>
      <c r="I18" s="8"/>
      <c r="J18" s="8"/>
    </row>
    <row r="19" spans="1:10" ht="15">
      <c r="A19" s="3" t="s">
        <v>16</v>
      </c>
      <c r="B19" s="2" t="s">
        <v>15</v>
      </c>
      <c r="C19" s="2">
        <v>25</v>
      </c>
      <c r="D19" s="2">
        <v>105</v>
      </c>
      <c r="E19" s="2">
        <f t="shared" si="0"/>
        <v>2625</v>
      </c>
      <c r="F19" s="2">
        <f t="shared" si="1"/>
        <v>3018.7499999999995</v>
      </c>
      <c r="G19" s="7"/>
      <c r="H19" s="7"/>
      <c r="I19" s="7"/>
      <c r="J19" s="7"/>
    </row>
    <row r="20" spans="1:10" ht="15">
      <c r="A20" s="3" t="s">
        <v>16</v>
      </c>
      <c r="B20" s="2" t="s">
        <v>119</v>
      </c>
      <c r="C20" s="2">
        <v>9</v>
      </c>
      <c r="D20" s="2">
        <v>12.35</v>
      </c>
      <c r="E20" s="2">
        <f t="shared" si="0"/>
        <v>111.14999999999999</v>
      </c>
      <c r="F20" s="2">
        <f t="shared" si="1"/>
        <v>127.82249999999998</v>
      </c>
      <c r="G20" s="7"/>
      <c r="H20" s="7"/>
      <c r="I20" s="7"/>
      <c r="J20" s="7"/>
    </row>
    <row r="21" spans="1:10" ht="15">
      <c r="A21" s="3" t="s">
        <v>112</v>
      </c>
      <c r="B21" s="2" t="s">
        <v>109</v>
      </c>
      <c r="C21" s="2">
        <v>7</v>
      </c>
      <c r="D21" s="2">
        <v>11.4</v>
      </c>
      <c r="E21" s="2">
        <f t="shared" si="0"/>
        <v>79.8</v>
      </c>
      <c r="F21" s="2">
        <f t="shared" si="1"/>
        <v>91.77</v>
      </c>
      <c r="G21" s="7">
        <f>F19+F20+F21</f>
        <v>3238.3424999999993</v>
      </c>
      <c r="H21" s="7">
        <v>3238</v>
      </c>
      <c r="I21" s="7"/>
      <c r="J21" s="7"/>
    </row>
    <row r="22" spans="1:10" ht="15">
      <c r="A22" s="4" t="s">
        <v>30</v>
      </c>
      <c r="B22" s="5" t="s">
        <v>27</v>
      </c>
      <c r="C22" s="5">
        <v>4</v>
      </c>
      <c r="D22" s="5">
        <v>200</v>
      </c>
      <c r="E22" s="5">
        <f t="shared" si="0"/>
        <v>800</v>
      </c>
      <c r="F22" s="5">
        <f t="shared" si="1"/>
        <v>919.9999999999999</v>
      </c>
      <c r="G22" s="8">
        <f>F22</f>
        <v>919.9999999999999</v>
      </c>
      <c r="H22" s="8">
        <v>920</v>
      </c>
      <c r="I22" s="8"/>
      <c r="J22" s="8"/>
    </row>
    <row r="23" spans="1:10" ht="15">
      <c r="A23" s="14" t="s">
        <v>71</v>
      </c>
      <c r="B23" s="2" t="s">
        <v>66</v>
      </c>
      <c r="C23" s="2">
        <v>5</v>
      </c>
      <c r="D23" s="2">
        <v>115</v>
      </c>
      <c r="E23" s="2">
        <f t="shared" si="0"/>
        <v>575</v>
      </c>
      <c r="F23" s="2">
        <f t="shared" si="1"/>
        <v>661.25</v>
      </c>
      <c r="G23" s="7"/>
      <c r="H23" s="7"/>
      <c r="I23" s="7"/>
      <c r="J23" s="7"/>
    </row>
    <row r="24" spans="1:10" ht="15">
      <c r="A24" s="14" t="s">
        <v>108</v>
      </c>
      <c r="B24" s="2" t="s">
        <v>104</v>
      </c>
      <c r="C24" s="2">
        <v>9</v>
      </c>
      <c r="D24" s="2">
        <v>55</v>
      </c>
      <c r="E24" s="2">
        <f t="shared" si="0"/>
        <v>495</v>
      </c>
      <c r="F24" s="2">
        <f t="shared" si="1"/>
        <v>569.25</v>
      </c>
      <c r="G24" s="7"/>
      <c r="H24" s="7"/>
      <c r="I24" s="7"/>
      <c r="J24" s="7"/>
    </row>
    <row r="25" spans="1:10" ht="15">
      <c r="A25" s="14" t="s">
        <v>108</v>
      </c>
      <c r="B25" s="2" t="s">
        <v>57</v>
      </c>
      <c r="C25" s="2">
        <v>8</v>
      </c>
      <c r="D25" s="2">
        <v>45</v>
      </c>
      <c r="E25" s="2">
        <f t="shared" si="0"/>
        <v>360</v>
      </c>
      <c r="F25" s="2">
        <f t="shared" si="1"/>
        <v>413.99999999999994</v>
      </c>
      <c r="G25" s="7">
        <f>F23+F24+F25</f>
        <v>1644.5</v>
      </c>
      <c r="H25" s="7"/>
      <c r="I25" s="7"/>
      <c r="J25" s="7"/>
    </row>
    <row r="26" spans="1:10" ht="15">
      <c r="A26" s="15" t="s">
        <v>75</v>
      </c>
      <c r="B26" s="5" t="s">
        <v>74</v>
      </c>
      <c r="C26" s="5">
        <v>28</v>
      </c>
      <c r="D26" s="5">
        <v>70</v>
      </c>
      <c r="E26" s="5">
        <f t="shared" si="0"/>
        <v>1960</v>
      </c>
      <c r="F26" s="5">
        <f t="shared" si="1"/>
        <v>2254</v>
      </c>
      <c r="G26" s="8"/>
      <c r="H26" s="8"/>
      <c r="I26" s="8"/>
      <c r="J26" s="8"/>
    </row>
    <row r="27" spans="1:10" ht="15">
      <c r="A27" s="15" t="s">
        <v>75</v>
      </c>
      <c r="B27" s="5" t="s">
        <v>85</v>
      </c>
      <c r="C27" s="5">
        <v>14</v>
      </c>
      <c r="D27" s="5">
        <v>70</v>
      </c>
      <c r="E27" s="5">
        <f t="shared" si="0"/>
        <v>980</v>
      </c>
      <c r="F27" s="5">
        <f t="shared" si="1"/>
        <v>1127</v>
      </c>
      <c r="G27" s="8"/>
      <c r="H27" s="8"/>
      <c r="I27" s="8"/>
      <c r="J27" s="8"/>
    </row>
    <row r="28" spans="1:10" ht="15">
      <c r="A28" s="15" t="s">
        <v>99</v>
      </c>
      <c r="B28" s="5" t="s">
        <v>96</v>
      </c>
      <c r="C28" s="5">
        <v>7</v>
      </c>
      <c r="D28" s="5">
        <v>75</v>
      </c>
      <c r="E28" s="5">
        <f t="shared" si="0"/>
        <v>525</v>
      </c>
      <c r="F28" s="5">
        <f t="shared" si="1"/>
        <v>603.75</v>
      </c>
      <c r="G28" s="8">
        <f>F26+F27+F28</f>
        <v>3984.75</v>
      </c>
      <c r="H28" s="8">
        <v>4140</v>
      </c>
      <c r="I28" s="8"/>
      <c r="J28" s="8"/>
    </row>
    <row r="29" spans="1:10" ht="15">
      <c r="A29" s="3" t="s">
        <v>144</v>
      </c>
      <c r="B29" s="2" t="s">
        <v>143</v>
      </c>
      <c r="C29" s="2">
        <v>1</v>
      </c>
      <c r="D29" s="2">
        <v>420</v>
      </c>
      <c r="E29" s="2">
        <f t="shared" si="0"/>
        <v>420</v>
      </c>
      <c r="F29" s="2">
        <f t="shared" si="1"/>
        <v>482.99999999999994</v>
      </c>
      <c r="G29" s="7">
        <f>F29</f>
        <v>482.99999999999994</v>
      </c>
      <c r="H29" s="7">
        <v>483</v>
      </c>
      <c r="I29" s="7"/>
      <c r="J29" s="7"/>
    </row>
    <row r="30" spans="1:10" ht="15">
      <c r="A30" s="4" t="s">
        <v>94</v>
      </c>
      <c r="B30" s="5" t="s">
        <v>91</v>
      </c>
      <c r="C30" s="5">
        <v>10</v>
      </c>
      <c r="D30" s="5">
        <v>45</v>
      </c>
      <c r="E30" s="5">
        <f t="shared" si="0"/>
        <v>450</v>
      </c>
      <c r="F30" s="5">
        <f t="shared" si="1"/>
        <v>517.5</v>
      </c>
      <c r="G30" s="8"/>
      <c r="H30" s="8"/>
      <c r="I30" s="8"/>
      <c r="J30" s="8"/>
    </row>
    <row r="31" spans="1:10" ht="15">
      <c r="A31" s="4" t="s">
        <v>81</v>
      </c>
      <c r="B31" s="5" t="s">
        <v>80</v>
      </c>
      <c r="C31" s="5">
        <v>10</v>
      </c>
      <c r="D31" s="5">
        <v>70</v>
      </c>
      <c r="E31" s="5">
        <f t="shared" si="0"/>
        <v>700</v>
      </c>
      <c r="F31" s="5">
        <f t="shared" si="1"/>
        <v>804.9999999999999</v>
      </c>
      <c r="G31" s="8">
        <f>F30+F31</f>
        <v>1322.5</v>
      </c>
      <c r="H31" s="8">
        <v>1323</v>
      </c>
      <c r="I31" s="8"/>
      <c r="J31" s="8"/>
    </row>
    <row r="32" spans="1:10" ht="15">
      <c r="A32" s="3" t="s">
        <v>49</v>
      </c>
      <c r="B32" s="2" t="s">
        <v>46</v>
      </c>
      <c r="C32" s="2">
        <v>6</v>
      </c>
      <c r="D32" s="2">
        <v>55</v>
      </c>
      <c r="E32" s="2">
        <f t="shared" si="0"/>
        <v>330</v>
      </c>
      <c r="F32" s="2">
        <f t="shared" si="1"/>
        <v>379.49999999999994</v>
      </c>
      <c r="G32" s="7"/>
      <c r="H32" s="7"/>
      <c r="I32" s="7"/>
      <c r="J32" s="7"/>
    </row>
    <row r="33" spans="1:10" ht="15">
      <c r="A33" s="3" t="s">
        <v>133</v>
      </c>
      <c r="B33" s="2" t="s">
        <v>118</v>
      </c>
      <c r="C33" s="2">
        <v>6</v>
      </c>
      <c r="D33" s="2">
        <v>16.15</v>
      </c>
      <c r="E33" s="2">
        <f t="shared" si="0"/>
        <v>96.89999999999999</v>
      </c>
      <c r="F33" s="2">
        <f t="shared" si="1"/>
        <v>111.43499999999999</v>
      </c>
      <c r="G33" s="7">
        <f>F32+F33</f>
        <v>490.93499999999995</v>
      </c>
      <c r="H33" s="7">
        <v>528</v>
      </c>
      <c r="I33" s="7"/>
      <c r="J33" s="7"/>
    </row>
    <row r="34" spans="1:10" ht="15">
      <c r="A34" s="4" t="s">
        <v>24</v>
      </c>
      <c r="B34" s="5" t="s">
        <v>17</v>
      </c>
      <c r="C34" s="5">
        <v>3</v>
      </c>
      <c r="D34" s="5">
        <v>200</v>
      </c>
      <c r="E34" s="5">
        <f aca="true" t="shared" si="2" ref="E34:E64">D34*C34</f>
        <v>600</v>
      </c>
      <c r="F34" s="5">
        <f aca="true" t="shared" si="3" ref="F34:F64">E34*1.15</f>
        <v>690</v>
      </c>
      <c r="G34" s="8">
        <f>F34</f>
        <v>690</v>
      </c>
      <c r="H34" s="8">
        <v>690</v>
      </c>
      <c r="I34" s="8"/>
      <c r="J34" s="8"/>
    </row>
    <row r="35" spans="1:10" ht="15">
      <c r="A35" s="3" t="s">
        <v>147</v>
      </c>
      <c r="B35" s="2" t="s">
        <v>57</v>
      </c>
      <c r="C35" s="2">
        <v>6</v>
      </c>
      <c r="D35" s="2">
        <v>45</v>
      </c>
      <c r="E35" s="2">
        <f t="shared" si="2"/>
        <v>270</v>
      </c>
      <c r="F35" s="2">
        <f t="shared" si="3"/>
        <v>310.5</v>
      </c>
      <c r="G35" s="7">
        <f>F35</f>
        <v>310.5</v>
      </c>
      <c r="H35" s="7">
        <v>311</v>
      </c>
      <c r="I35" s="7"/>
      <c r="J35" s="7"/>
    </row>
    <row r="36" spans="1:10" ht="15">
      <c r="A36" s="15" t="s">
        <v>33</v>
      </c>
      <c r="B36" s="5" t="s">
        <v>27</v>
      </c>
      <c r="C36" s="5">
        <v>4</v>
      </c>
      <c r="D36" s="5">
        <v>200</v>
      </c>
      <c r="E36" s="5">
        <f t="shared" si="2"/>
        <v>800</v>
      </c>
      <c r="F36" s="5">
        <f t="shared" si="3"/>
        <v>919.9999999999999</v>
      </c>
      <c r="G36" s="8"/>
      <c r="H36" s="8"/>
      <c r="I36" s="8"/>
      <c r="J36" s="8"/>
    </row>
    <row r="37" spans="1:10" ht="15">
      <c r="A37" s="15" t="s">
        <v>33</v>
      </c>
      <c r="B37" s="5" t="s">
        <v>55</v>
      </c>
      <c r="C37" s="5">
        <v>15</v>
      </c>
      <c r="D37" s="5">
        <v>90</v>
      </c>
      <c r="E37" s="5">
        <f t="shared" si="2"/>
        <v>1350</v>
      </c>
      <c r="F37" s="5">
        <f t="shared" si="3"/>
        <v>1552.4999999999998</v>
      </c>
      <c r="G37" s="8"/>
      <c r="H37" s="8"/>
      <c r="I37" s="8"/>
      <c r="J37" s="8"/>
    </row>
    <row r="38" spans="1:10" ht="15">
      <c r="A38" s="15" t="s">
        <v>82</v>
      </c>
      <c r="B38" s="5" t="s">
        <v>80</v>
      </c>
      <c r="C38" s="5">
        <v>12</v>
      </c>
      <c r="D38" s="5">
        <v>70</v>
      </c>
      <c r="E38" s="5">
        <f t="shared" si="2"/>
        <v>840</v>
      </c>
      <c r="F38" s="5">
        <f t="shared" si="3"/>
        <v>965.9999999999999</v>
      </c>
      <c r="G38" s="8"/>
      <c r="H38" s="8"/>
      <c r="I38" s="8"/>
      <c r="J38" s="8"/>
    </row>
    <row r="39" spans="1:10" ht="15">
      <c r="A39" s="15" t="s">
        <v>82</v>
      </c>
      <c r="B39" s="5" t="s">
        <v>109</v>
      </c>
      <c r="C39" s="5">
        <v>50</v>
      </c>
      <c r="D39" s="5">
        <v>11.4</v>
      </c>
      <c r="E39" s="5">
        <f t="shared" si="2"/>
        <v>570</v>
      </c>
      <c r="F39" s="5">
        <f t="shared" si="3"/>
        <v>655.5</v>
      </c>
      <c r="G39" s="8">
        <f>F36+F37+F38+F39</f>
        <v>4093.9999999999995</v>
      </c>
      <c r="H39" s="8">
        <v>4094</v>
      </c>
      <c r="I39" s="8"/>
      <c r="J39" s="8"/>
    </row>
    <row r="40" spans="1:10" ht="15">
      <c r="A40" s="3" t="s">
        <v>68</v>
      </c>
      <c r="B40" s="2" t="s">
        <v>66</v>
      </c>
      <c r="C40" s="2">
        <v>3</v>
      </c>
      <c r="D40" s="2">
        <v>115</v>
      </c>
      <c r="E40" s="2">
        <f t="shared" si="2"/>
        <v>345</v>
      </c>
      <c r="F40" s="2">
        <f t="shared" si="3"/>
        <v>396.74999999999994</v>
      </c>
      <c r="G40" s="7">
        <f>F40</f>
        <v>396.74999999999994</v>
      </c>
      <c r="H40" s="7">
        <v>400</v>
      </c>
      <c r="I40" s="7"/>
      <c r="J40" s="7"/>
    </row>
    <row r="41" spans="1:10" ht="15">
      <c r="A41" s="4" t="s">
        <v>60</v>
      </c>
      <c r="B41" s="5" t="s">
        <v>58</v>
      </c>
      <c r="C41" s="5">
        <v>5</v>
      </c>
      <c r="D41" s="5">
        <v>41</v>
      </c>
      <c r="E41" s="5">
        <f t="shared" si="2"/>
        <v>205</v>
      </c>
      <c r="F41" s="5">
        <f t="shared" si="3"/>
        <v>235.74999999999997</v>
      </c>
      <c r="G41" s="8"/>
      <c r="H41" s="8"/>
      <c r="I41" s="8"/>
      <c r="J41" s="8"/>
    </row>
    <row r="42" spans="1:11" ht="15">
      <c r="A42" s="4" t="s">
        <v>60</v>
      </c>
      <c r="B42" s="5" t="s">
        <v>109</v>
      </c>
      <c r="C42" s="5">
        <v>5</v>
      </c>
      <c r="D42" s="5">
        <v>11.4</v>
      </c>
      <c r="E42" s="5">
        <f t="shared" si="2"/>
        <v>57</v>
      </c>
      <c r="F42" s="5">
        <f t="shared" si="3"/>
        <v>65.55</v>
      </c>
      <c r="G42" s="8">
        <f>F41+F42</f>
        <v>301.29999999999995</v>
      </c>
      <c r="H42" s="8">
        <v>301</v>
      </c>
      <c r="I42" s="8"/>
      <c r="J42" s="8"/>
      <c r="K42">
        <v>37.44</v>
      </c>
    </row>
    <row r="43" spans="1:10" ht="15">
      <c r="A43" s="16" t="s">
        <v>41</v>
      </c>
      <c r="B43" s="2" t="s">
        <v>18</v>
      </c>
      <c r="C43" s="2">
        <v>4</v>
      </c>
      <c r="D43" s="2">
        <v>200</v>
      </c>
      <c r="E43" s="2">
        <f t="shared" si="2"/>
        <v>800</v>
      </c>
      <c r="F43" s="2">
        <f t="shared" si="3"/>
        <v>919.9999999999999</v>
      </c>
      <c r="G43" s="7"/>
      <c r="H43" s="7"/>
      <c r="I43" s="7"/>
      <c r="J43" s="7"/>
    </row>
    <row r="44" spans="1:10" ht="15">
      <c r="A44" s="16" t="s">
        <v>41</v>
      </c>
      <c r="B44" s="2" t="s">
        <v>46</v>
      </c>
      <c r="C44" s="2">
        <v>9</v>
      </c>
      <c r="D44" s="2">
        <v>55</v>
      </c>
      <c r="E44" s="2">
        <f t="shared" si="2"/>
        <v>495</v>
      </c>
      <c r="F44" s="2">
        <f t="shared" si="3"/>
        <v>569.25</v>
      </c>
      <c r="G44" s="7">
        <f>F43+F44</f>
        <v>1489.25</v>
      </c>
      <c r="H44" s="7">
        <v>1489</v>
      </c>
      <c r="I44" s="7"/>
      <c r="J44" s="7"/>
    </row>
    <row r="45" spans="1:10" ht="15">
      <c r="A45" s="15" t="s">
        <v>130</v>
      </c>
      <c r="B45" s="5" t="s">
        <v>118</v>
      </c>
      <c r="C45" s="5">
        <v>8</v>
      </c>
      <c r="D45" s="5">
        <v>16.15</v>
      </c>
      <c r="E45" s="5">
        <f t="shared" si="2"/>
        <v>129.2</v>
      </c>
      <c r="F45" s="5">
        <f t="shared" si="3"/>
        <v>148.57999999999998</v>
      </c>
      <c r="G45" s="8">
        <f>F45</f>
        <v>148.57999999999998</v>
      </c>
      <c r="H45" s="8">
        <v>180</v>
      </c>
      <c r="I45" s="8"/>
      <c r="J45" s="8"/>
    </row>
    <row r="46" spans="1:10" ht="15">
      <c r="A46" s="3" t="s">
        <v>47</v>
      </c>
      <c r="B46" s="2" t="s">
        <v>46</v>
      </c>
      <c r="C46" s="2">
        <v>6</v>
      </c>
      <c r="D46" s="2">
        <v>55</v>
      </c>
      <c r="E46" s="2">
        <f t="shared" si="2"/>
        <v>330</v>
      </c>
      <c r="F46" s="2">
        <f t="shared" si="3"/>
        <v>379.49999999999994</v>
      </c>
      <c r="G46" s="7">
        <f>F46</f>
        <v>379.49999999999994</v>
      </c>
      <c r="H46" s="7">
        <v>380</v>
      </c>
      <c r="I46" s="7"/>
      <c r="J46" s="7"/>
    </row>
    <row r="47" spans="1:10" ht="15">
      <c r="A47" s="4" t="s">
        <v>95</v>
      </c>
      <c r="B47" s="5" t="s">
        <v>91</v>
      </c>
      <c r="C47" s="5">
        <v>9</v>
      </c>
      <c r="D47" s="5">
        <v>45</v>
      </c>
      <c r="E47" s="5">
        <f t="shared" si="2"/>
        <v>405</v>
      </c>
      <c r="F47" s="5">
        <f t="shared" si="3"/>
        <v>465.74999999999994</v>
      </c>
      <c r="G47" s="8"/>
      <c r="H47" s="8"/>
      <c r="I47" s="8"/>
      <c r="J47" s="8"/>
    </row>
    <row r="48" spans="1:10" ht="15">
      <c r="A48" s="4" t="s">
        <v>14</v>
      </c>
      <c r="B48" s="5" t="s">
        <v>10</v>
      </c>
      <c r="C48" s="5">
        <v>7</v>
      </c>
      <c r="D48" s="5">
        <v>235</v>
      </c>
      <c r="E48" s="5">
        <f t="shared" si="2"/>
        <v>1645</v>
      </c>
      <c r="F48" s="5">
        <f t="shared" si="3"/>
        <v>1891.7499999999998</v>
      </c>
      <c r="G48" s="8">
        <f>F47+F48</f>
        <v>2357.4999999999995</v>
      </c>
      <c r="H48" s="8">
        <v>2358</v>
      </c>
      <c r="I48" s="8"/>
      <c r="J48" s="8"/>
    </row>
    <row r="49" spans="1:10" ht="15">
      <c r="A49" s="3" t="s">
        <v>88</v>
      </c>
      <c r="B49" s="2" t="s">
        <v>85</v>
      </c>
      <c r="C49" s="2">
        <v>3</v>
      </c>
      <c r="D49" s="2">
        <v>70</v>
      </c>
      <c r="E49" s="2">
        <f t="shared" si="2"/>
        <v>210</v>
      </c>
      <c r="F49" s="2">
        <f t="shared" si="3"/>
        <v>241.49999999999997</v>
      </c>
      <c r="G49" s="7"/>
      <c r="H49" s="7"/>
      <c r="I49" s="7"/>
      <c r="J49" s="7"/>
    </row>
    <row r="50" spans="1:10" ht="15">
      <c r="A50" s="3" t="s">
        <v>88</v>
      </c>
      <c r="B50" s="2" t="s">
        <v>109</v>
      </c>
      <c r="C50" s="2">
        <v>2</v>
      </c>
      <c r="D50" s="2">
        <v>11.4</v>
      </c>
      <c r="E50" s="2">
        <f t="shared" si="2"/>
        <v>22.8</v>
      </c>
      <c r="F50" s="2">
        <f t="shared" si="3"/>
        <v>26.22</v>
      </c>
      <c r="G50" s="7"/>
      <c r="H50" s="7"/>
      <c r="I50" s="7"/>
      <c r="J50" s="7"/>
    </row>
    <row r="51" spans="1:10" ht="15">
      <c r="A51" s="3" t="s">
        <v>88</v>
      </c>
      <c r="B51" s="2" t="s">
        <v>117</v>
      </c>
      <c r="C51" s="2">
        <v>3</v>
      </c>
      <c r="D51" s="2">
        <v>19</v>
      </c>
      <c r="E51" s="2">
        <f t="shared" si="2"/>
        <v>57</v>
      </c>
      <c r="F51" s="2">
        <f t="shared" si="3"/>
        <v>65.55</v>
      </c>
      <c r="G51" s="7">
        <f>F49+F50+F51</f>
        <v>333.27</v>
      </c>
      <c r="H51" s="7">
        <v>360</v>
      </c>
      <c r="I51" s="7"/>
      <c r="J51" s="7"/>
    </row>
    <row r="52" spans="1:10" ht="15">
      <c r="A52" s="4" t="s">
        <v>20</v>
      </c>
      <c r="B52" s="5" t="s">
        <v>17</v>
      </c>
      <c r="C52" s="5">
        <v>3</v>
      </c>
      <c r="D52" s="5">
        <v>200</v>
      </c>
      <c r="E52" s="5">
        <f t="shared" si="2"/>
        <v>600</v>
      </c>
      <c r="F52" s="5">
        <f t="shared" si="3"/>
        <v>690</v>
      </c>
      <c r="G52" s="8"/>
      <c r="H52" s="8"/>
      <c r="I52" s="8"/>
      <c r="J52" s="8"/>
    </row>
    <row r="53" spans="1:10" ht="15">
      <c r="A53" s="4" t="s">
        <v>29</v>
      </c>
      <c r="B53" s="5" t="s">
        <v>27</v>
      </c>
      <c r="C53" s="5">
        <v>3</v>
      </c>
      <c r="D53" s="5">
        <v>200</v>
      </c>
      <c r="E53" s="5">
        <f t="shared" si="2"/>
        <v>600</v>
      </c>
      <c r="F53" s="5">
        <f t="shared" si="3"/>
        <v>690</v>
      </c>
      <c r="G53" s="8">
        <f>F52+F53</f>
        <v>1380</v>
      </c>
      <c r="H53" s="8">
        <v>1380</v>
      </c>
      <c r="I53" s="8"/>
      <c r="J53" s="8"/>
    </row>
    <row r="54" spans="1:10" ht="15">
      <c r="A54" s="3" t="s">
        <v>45</v>
      </c>
      <c r="B54" s="2" t="s">
        <v>42</v>
      </c>
      <c r="C54" s="2">
        <v>9</v>
      </c>
      <c r="D54" s="2">
        <v>55</v>
      </c>
      <c r="E54" s="2">
        <f t="shared" si="2"/>
        <v>495</v>
      </c>
      <c r="F54" s="2">
        <f t="shared" si="3"/>
        <v>569.25</v>
      </c>
      <c r="G54" s="7">
        <f aca="true" t="shared" si="4" ref="G54:G60">F54</f>
        <v>569.25</v>
      </c>
      <c r="H54" s="7">
        <v>600</v>
      </c>
      <c r="I54" s="7"/>
      <c r="J54" s="7"/>
    </row>
    <row r="55" spans="1:10" ht="15">
      <c r="A55" s="4" t="s">
        <v>146</v>
      </c>
      <c r="B55" s="5" t="s">
        <v>145</v>
      </c>
      <c r="C55" s="5">
        <v>1</v>
      </c>
      <c r="D55" s="5">
        <v>420</v>
      </c>
      <c r="E55" s="5">
        <f t="shared" si="2"/>
        <v>420</v>
      </c>
      <c r="F55" s="5">
        <f t="shared" si="3"/>
        <v>482.99999999999994</v>
      </c>
      <c r="G55" s="8">
        <f t="shared" si="4"/>
        <v>482.99999999999994</v>
      </c>
      <c r="H55" s="8">
        <v>483</v>
      </c>
      <c r="I55" s="8"/>
      <c r="J55" s="8"/>
    </row>
    <row r="56" spans="1:10" ht="15">
      <c r="A56" s="3" t="s">
        <v>84</v>
      </c>
      <c r="B56" s="2" t="s">
        <v>58</v>
      </c>
      <c r="C56" s="2">
        <v>5.5</v>
      </c>
      <c r="D56" s="2">
        <v>41</v>
      </c>
      <c r="E56" s="2">
        <f>D56*C56</f>
        <v>225.5</v>
      </c>
      <c r="F56" s="2">
        <f>E56*1.15</f>
        <v>259.325</v>
      </c>
      <c r="G56" s="7">
        <f t="shared" si="4"/>
        <v>259.325</v>
      </c>
      <c r="H56" s="7">
        <v>259</v>
      </c>
      <c r="I56" s="7"/>
      <c r="J56" s="7"/>
    </row>
    <row r="57" spans="1:10" ht="15">
      <c r="A57" s="4" t="s">
        <v>52</v>
      </c>
      <c r="B57" s="5" t="s">
        <v>51</v>
      </c>
      <c r="C57" s="5">
        <v>6</v>
      </c>
      <c r="D57" s="5">
        <v>110</v>
      </c>
      <c r="E57" s="5">
        <f t="shared" si="2"/>
        <v>660</v>
      </c>
      <c r="F57" s="5">
        <f t="shared" si="3"/>
        <v>758.9999999999999</v>
      </c>
      <c r="G57" s="8">
        <f t="shared" si="4"/>
        <v>758.9999999999999</v>
      </c>
      <c r="H57" s="8">
        <v>759</v>
      </c>
      <c r="I57" s="8"/>
      <c r="J57" s="8"/>
    </row>
    <row r="58" spans="1:10" ht="15">
      <c r="A58" s="16" t="s">
        <v>31</v>
      </c>
      <c r="B58" s="2" t="s">
        <v>27</v>
      </c>
      <c r="C58" s="2">
        <v>3</v>
      </c>
      <c r="D58" s="2">
        <v>200</v>
      </c>
      <c r="E58" s="2">
        <f t="shared" si="2"/>
        <v>600</v>
      </c>
      <c r="F58" s="2">
        <f t="shared" si="3"/>
        <v>690</v>
      </c>
      <c r="G58" s="7">
        <f t="shared" si="4"/>
        <v>690</v>
      </c>
      <c r="H58" s="7">
        <v>690</v>
      </c>
      <c r="I58" s="7"/>
      <c r="J58" s="7"/>
    </row>
    <row r="59" spans="1:10" ht="15">
      <c r="A59" s="4" t="s">
        <v>36</v>
      </c>
      <c r="B59" s="5" t="s">
        <v>18</v>
      </c>
      <c r="C59" s="5">
        <v>4</v>
      </c>
      <c r="D59" s="5">
        <v>200</v>
      </c>
      <c r="E59" s="5">
        <f t="shared" si="2"/>
        <v>800</v>
      </c>
      <c r="F59" s="5">
        <f t="shared" si="3"/>
        <v>919.9999999999999</v>
      </c>
      <c r="G59" s="8">
        <f t="shared" si="4"/>
        <v>919.9999999999999</v>
      </c>
      <c r="H59" s="8">
        <v>920</v>
      </c>
      <c r="I59" s="8"/>
      <c r="J59" s="8"/>
    </row>
    <row r="60" spans="1:10" ht="15">
      <c r="A60" s="3" t="s">
        <v>129</v>
      </c>
      <c r="B60" s="2" t="s">
        <v>118</v>
      </c>
      <c r="C60" s="2">
        <v>20</v>
      </c>
      <c r="D60" s="2">
        <v>16.15</v>
      </c>
      <c r="E60" s="2">
        <f t="shared" si="2"/>
        <v>323</v>
      </c>
      <c r="F60" s="2">
        <f t="shared" si="3"/>
        <v>371.45</v>
      </c>
      <c r="G60" s="7">
        <f t="shared" si="4"/>
        <v>371.45</v>
      </c>
      <c r="H60" s="7">
        <v>371</v>
      </c>
      <c r="I60" s="7"/>
      <c r="J60" s="7"/>
    </row>
    <row r="61" spans="1:10" ht="15">
      <c r="A61" s="4" t="s">
        <v>21</v>
      </c>
      <c r="B61" s="5" t="s">
        <v>17</v>
      </c>
      <c r="C61" s="5">
        <v>4</v>
      </c>
      <c r="D61" s="5">
        <v>200</v>
      </c>
      <c r="E61" s="5">
        <f t="shared" si="2"/>
        <v>800</v>
      </c>
      <c r="F61" s="5">
        <f t="shared" si="3"/>
        <v>919.9999999999999</v>
      </c>
      <c r="G61" s="8"/>
      <c r="H61" s="8"/>
      <c r="I61" s="8"/>
      <c r="J61" s="8"/>
    </row>
    <row r="62" spans="1:10" ht="15">
      <c r="A62" s="4" t="s">
        <v>21</v>
      </c>
      <c r="B62" s="5" t="s">
        <v>51</v>
      </c>
      <c r="C62" s="5">
        <v>2</v>
      </c>
      <c r="D62" s="5">
        <v>110</v>
      </c>
      <c r="E62" s="5">
        <f t="shared" si="2"/>
        <v>220</v>
      </c>
      <c r="F62" s="5">
        <f t="shared" si="3"/>
        <v>252.99999999999997</v>
      </c>
      <c r="G62" s="8">
        <f>F61+F62</f>
        <v>1172.9999999999998</v>
      </c>
      <c r="H62" s="8">
        <v>1173</v>
      </c>
      <c r="I62" s="8"/>
      <c r="J62" s="8"/>
    </row>
    <row r="63" spans="1:10" ht="15">
      <c r="A63" s="3" t="s">
        <v>61</v>
      </c>
      <c r="B63" s="2" t="s">
        <v>58</v>
      </c>
      <c r="C63" s="2">
        <v>9</v>
      </c>
      <c r="D63" s="2">
        <v>41</v>
      </c>
      <c r="E63" s="2">
        <f t="shared" si="2"/>
        <v>369</v>
      </c>
      <c r="F63" s="2">
        <f t="shared" si="3"/>
        <v>424.34999999999997</v>
      </c>
      <c r="G63" s="7">
        <f>F63</f>
        <v>424.34999999999997</v>
      </c>
      <c r="H63" s="7">
        <v>424</v>
      </c>
      <c r="I63" s="7"/>
      <c r="J63" s="7"/>
    </row>
    <row r="64" spans="1:10" ht="15">
      <c r="A64" s="4" t="s">
        <v>67</v>
      </c>
      <c r="B64" s="5" t="s">
        <v>66</v>
      </c>
      <c r="C64" s="5">
        <v>4</v>
      </c>
      <c r="D64" s="5">
        <v>115</v>
      </c>
      <c r="E64" s="5">
        <f t="shared" si="2"/>
        <v>460</v>
      </c>
      <c r="F64" s="5">
        <f t="shared" si="3"/>
        <v>529</v>
      </c>
      <c r="G64" s="8">
        <f>F64</f>
        <v>529</v>
      </c>
      <c r="H64" s="8">
        <v>529</v>
      </c>
      <c r="I64" s="8"/>
      <c r="J64" s="8"/>
    </row>
    <row r="65" spans="1:10" ht="15">
      <c r="A65" s="3" t="s">
        <v>11</v>
      </c>
      <c r="B65" s="2" t="s">
        <v>10</v>
      </c>
      <c r="C65" s="2">
        <v>10</v>
      </c>
      <c r="D65" s="2">
        <v>235</v>
      </c>
      <c r="E65" s="2">
        <f aca="true" t="shared" si="5" ref="E65:E99">D65*C65</f>
        <v>2350</v>
      </c>
      <c r="F65" s="2">
        <f aca="true" t="shared" si="6" ref="F65:F99">E65*1.15</f>
        <v>2702.5</v>
      </c>
      <c r="G65" s="7">
        <f>F65</f>
        <v>2702.5</v>
      </c>
      <c r="H65" s="7">
        <v>2803</v>
      </c>
      <c r="I65" s="7"/>
      <c r="J65" s="7"/>
    </row>
    <row r="66" spans="1:10" ht="15">
      <c r="A66" s="4" t="s">
        <v>124</v>
      </c>
      <c r="B66" s="5" t="s">
        <v>117</v>
      </c>
      <c r="C66" s="5">
        <v>8</v>
      </c>
      <c r="D66" s="5">
        <v>19</v>
      </c>
      <c r="E66" s="5">
        <f t="shared" si="5"/>
        <v>152</v>
      </c>
      <c r="F66" s="5">
        <f t="shared" si="6"/>
        <v>174.79999999999998</v>
      </c>
      <c r="G66" s="8">
        <f>F66</f>
        <v>174.79999999999998</v>
      </c>
      <c r="H66" s="8">
        <v>175</v>
      </c>
      <c r="I66" s="8"/>
      <c r="J66" s="8"/>
    </row>
    <row r="67" spans="1:10" ht="15">
      <c r="A67" s="3" t="s">
        <v>19</v>
      </c>
      <c r="B67" s="2" t="s">
        <v>17</v>
      </c>
      <c r="C67" s="2">
        <v>6</v>
      </c>
      <c r="D67" s="2">
        <v>200</v>
      </c>
      <c r="E67" s="2">
        <f t="shared" si="5"/>
        <v>1200</v>
      </c>
      <c r="F67" s="2">
        <f t="shared" si="6"/>
        <v>1380</v>
      </c>
      <c r="G67" s="7"/>
      <c r="H67" s="7"/>
      <c r="I67" s="7"/>
      <c r="J67" s="7"/>
    </row>
    <row r="68" spans="1:11" ht="15">
      <c r="A68" s="3" t="s">
        <v>106</v>
      </c>
      <c r="B68" s="2" t="s">
        <v>104</v>
      </c>
      <c r="C68" s="2">
        <v>10</v>
      </c>
      <c r="D68" s="2">
        <v>55</v>
      </c>
      <c r="E68" s="2">
        <f t="shared" si="5"/>
        <v>550</v>
      </c>
      <c r="F68" s="2">
        <f t="shared" si="6"/>
        <v>632.5</v>
      </c>
      <c r="G68" s="7">
        <f>F67+F68</f>
        <v>2012.5</v>
      </c>
      <c r="H68" s="7">
        <v>2020</v>
      </c>
      <c r="I68" s="7"/>
      <c r="J68" s="7"/>
      <c r="K68" t="s">
        <v>148</v>
      </c>
    </row>
    <row r="69" spans="1:10" ht="15">
      <c r="A69" s="4" t="s">
        <v>64</v>
      </c>
      <c r="B69" s="5" t="s">
        <v>58</v>
      </c>
      <c r="C69" s="5">
        <v>6</v>
      </c>
      <c r="D69" s="5">
        <v>41</v>
      </c>
      <c r="E69" s="5">
        <f t="shared" si="5"/>
        <v>246</v>
      </c>
      <c r="F69" s="5">
        <f t="shared" si="6"/>
        <v>282.9</v>
      </c>
      <c r="G69" s="8">
        <f>F69</f>
        <v>282.9</v>
      </c>
      <c r="H69" s="8">
        <v>283</v>
      </c>
      <c r="I69" s="8"/>
      <c r="J69" s="8"/>
    </row>
    <row r="70" spans="1:10" ht="15">
      <c r="A70" s="3" t="s">
        <v>22</v>
      </c>
      <c r="B70" s="2" t="s">
        <v>17</v>
      </c>
      <c r="C70" s="2">
        <v>3</v>
      </c>
      <c r="D70" s="2">
        <v>200</v>
      </c>
      <c r="E70" s="2">
        <f t="shared" si="5"/>
        <v>600</v>
      </c>
      <c r="F70" s="2">
        <f t="shared" si="6"/>
        <v>690</v>
      </c>
      <c r="G70" s="7">
        <f>F70</f>
        <v>690</v>
      </c>
      <c r="H70" s="7">
        <v>690</v>
      </c>
      <c r="I70" s="7"/>
      <c r="J70" s="7"/>
    </row>
    <row r="71" spans="1:10" ht="15">
      <c r="A71" s="4" t="s">
        <v>116</v>
      </c>
      <c r="B71" s="5" t="s">
        <v>109</v>
      </c>
      <c r="C71" s="5">
        <v>4</v>
      </c>
      <c r="D71" s="5">
        <v>11.4</v>
      </c>
      <c r="E71" s="5">
        <f t="shared" si="5"/>
        <v>45.6</v>
      </c>
      <c r="F71" s="5">
        <f t="shared" si="6"/>
        <v>52.44</v>
      </c>
      <c r="G71" s="8"/>
      <c r="H71" s="8"/>
      <c r="I71" s="8"/>
      <c r="J71" s="8"/>
    </row>
    <row r="72" spans="1:10" ht="15">
      <c r="A72" s="4" t="s">
        <v>116</v>
      </c>
      <c r="B72" s="5" t="s">
        <v>119</v>
      </c>
      <c r="C72" s="5">
        <v>5</v>
      </c>
      <c r="D72" s="5">
        <v>12.35</v>
      </c>
      <c r="E72" s="5">
        <f t="shared" si="5"/>
        <v>61.75</v>
      </c>
      <c r="F72" s="5">
        <f t="shared" si="6"/>
        <v>71.01249999999999</v>
      </c>
      <c r="G72" s="8">
        <f>F71+F72</f>
        <v>123.45249999999999</v>
      </c>
      <c r="H72" s="8">
        <v>130</v>
      </c>
      <c r="I72" s="8"/>
      <c r="J72" s="8"/>
    </row>
    <row r="73" spans="1:10" ht="15">
      <c r="A73" s="3" t="s">
        <v>123</v>
      </c>
      <c r="B73" s="2" t="s">
        <v>117</v>
      </c>
      <c r="C73" s="2">
        <v>3</v>
      </c>
      <c r="D73" s="2">
        <v>19</v>
      </c>
      <c r="E73" s="2">
        <f t="shared" si="5"/>
        <v>57</v>
      </c>
      <c r="F73" s="2">
        <f t="shared" si="6"/>
        <v>65.55</v>
      </c>
      <c r="G73" s="7">
        <f>F73</f>
        <v>65.55</v>
      </c>
      <c r="H73" s="7">
        <v>66</v>
      </c>
      <c r="I73" s="7"/>
      <c r="J73" s="7"/>
    </row>
    <row r="74" spans="1:10" ht="15">
      <c r="A74" s="15" t="s">
        <v>134</v>
      </c>
      <c r="B74" s="5" t="s">
        <v>119</v>
      </c>
      <c r="C74" s="5">
        <v>18</v>
      </c>
      <c r="D74" s="5">
        <v>12.35</v>
      </c>
      <c r="E74" s="5">
        <f t="shared" si="5"/>
        <v>222.29999999999998</v>
      </c>
      <c r="F74" s="5">
        <f t="shared" si="6"/>
        <v>255.64499999999995</v>
      </c>
      <c r="G74" s="8">
        <f>F74</f>
        <v>255.64499999999995</v>
      </c>
      <c r="H74" s="8">
        <v>256</v>
      </c>
      <c r="I74" s="8"/>
      <c r="J74" s="8"/>
    </row>
    <row r="75" spans="1:10" ht="15">
      <c r="A75" s="3" t="s">
        <v>13</v>
      </c>
      <c r="B75" s="2" t="s">
        <v>10</v>
      </c>
      <c r="C75" s="2">
        <v>3</v>
      </c>
      <c r="D75" s="2">
        <v>235</v>
      </c>
      <c r="E75" s="2">
        <f t="shared" si="5"/>
        <v>705</v>
      </c>
      <c r="F75" s="2">
        <f t="shared" si="6"/>
        <v>810.7499999999999</v>
      </c>
      <c r="G75" s="7"/>
      <c r="H75" s="7"/>
      <c r="I75" s="7"/>
      <c r="J75" s="7"/>
    </row>
    <row r="76" spans="1:10" ht="15">
      <c r="A76" s="3" t="s">
        <v>13</v>
      </c>
      <c r="B76" s="2" t="s">
        <v>104</v>
      </c>
      <c r="C76" s="2">
        <v>3</v>
      </c>
      <c r="D76" s="2">
        <v>55</v>
      </c>
      <c r="E76" s="2">
        <f t="shared" si="5"/>
        <v>165</v>
      </c>
      <c r="F76" s="2">
        <f t="shared" si="6"/>
        <v>189.74999999999997</v>
      </c>
      <c r="G76" s="7"/>
      <c r="H76" s="7"/>
      <c r="I76" s="7"/>
      <c r="J76" s="7"/>
    </row>
    <row r="77" spans="1:10" ht="15">
      <c r="A77" s="3" t="s">
        <v>70</v>
      </c>
      <c r="B77" s="2" t="s">
        <v>66</v>
      </c>
      <c r="C77" s="2">
        <v>2</v>
      </c>
      <c r="D77" s="2">
        <v>115</v>
      </c>
      <c r="E77" s="2">
        <f t="shared" si="5"/>
        <v>230</v>
      </c>
      <c r="F77" s="2">
        <f t="shared" si="6"/>
        <v>264.5</v>
      </c>
      <c r="G77" s="7">
        <f>F75+F76+F77</f>
        <v>1265</v>
      </c>
      <c r="H77" s="7">
        <v>1265</v>
      </c>
      <c r="I77" s="7"/>
      <c r="J77" s="7"/>
    </row>
    <row r="78" spans="1:10" ht="15">
      <c r="A78" s="4" t="s">
        <v>54</v>
      </c>
      <c r="B78" s="5" t="s">
        <v>51</v>
      </c>
      <c r="C78" s="5">
        <v>5</v>
      </c>
      <c r="D78" s="5">
        <v>110</v>
      </c>
      <c r="E78" s="5">
        <f t="shared" si="5"/>
        <v>550</v>
      </c>
      <c r="F78" s="5">
        <f t="shared" si="6"/>
        <v>632.5</v>
      </c>
      <c r="G78" s="8"/>
      <c r="H78" s="8"/>
      <c r="I78" s="8"/>
      <c r="J78" s="8"/>
    </row>
    <row r="79" spans="1:10" ht="15">
      <c r="A79" s="4" t="s">
        <v>54</v>
      </c>
      <c r="B79" s="5" t="s">
        <v>18</v>
      </c>
      <c r="C79" s="5">
        <v>4</v>
      </c>
      <c r="D79" s="5">
        <v>200</v>
      </c>
      <c r="E79" s="5">
        <f>D79*C79</f>
        <v>800</v>
      </c>
      <c r="F79" s="5">
        <f>E79*1.15</f>
        <v>919.9999999999999</v>
      </c>
      <c r="G79" s="8"/>
      <c r="H79" s="8"/>
      <c r="I79" s="8"/>
      <c r="J79" s="8"/>
    </row>
    <row r="80" spans="1:10" ht="15">
      <c r="A80" s="4" t="s">
        <v>54</v>
      </c>
      <c r="B80" s="5" t="s">
        <v>57</v>
      </c>
      <c r="C80" s="5">
        <v>6.4</v>
      </c>
      <c r="D80" s="5">
        <v>45</v>
      </c>
      <c r="E80" s="5">
        <f>D80*C80</f>
        <v>288</v>
      </c>
      <c r="F80" s="5">
        <f>E80*1.15</f>
        <v>331.2</v>
      </c>
      <c r="G80" s="8">
        <f>F78+F79+F80</f>
        <v>1883.7</v>
      </c>
      <c r="H80" s="8">
        <v>1884</v>
      </c>
      <c r="I80" s="8"/>
      <c r="J80" s="8"/>
    </row>
    <row r="81" spans="1:10" ht="15">
      <c r="A81" s="3" t="s">
        <v>115</v>
      </c>
      <c r="B81" s="2" t="s">
        <v>109</v>
      </c>
      <c r="C81" s="2">
        <v>5</v>
      </c>
      <c r="D81" s="2">
        <v>11.4</v>
      </c>
      <c r="E81" s="2">
        <f t="shared" si="5"/>
        <v>57</v>
      </c>
      <c r="F81" s="2">
        <f t="shared" si="6"/>
        <v>65.55</v>
      </c>
      <c r="G81" s="7"/>
      <c r="H81" s="7"/>
      <c r="I81" s="7"/>
      <c r="J81" s="7"/>
    </row>
    <row r="82" spans="1:10" ht="15">
      <c r="A82" s="3" t="s">
        <v>79</v>
      </c>
      <c r="B82" s="2" t="s">
        <v>74</v>
      </c>
      <c r="C82" s="2">
        <v>5</v>
      </c>
      <c r="D82" s="2">
        <v>70</v>
      </c>
      <c r="E82" s="2">
        <f t="shared" si="5"/>
        <v>350</v>
      </c>
      <c r="F82" s="2">
        <f t="shared" si="6"/>
        <v>402.49999999999994</v>
      </c>
      <c r="G82" s="7">
        <f>F81+F82</f>
        <v>468.04999999999995</v>
      </c>
      <c r="H82" s="7">
        <v>468</v>
      </c>
      <c r="I82" s="7"/>
      <c r="J82" s="7"/>
    </row>
    <row r="83" spans="1:10" ht="15">
      <c r="A83" s="6" t="s">
        <v>26</v>
      </c>
      <c r="B83" s="5" t="s">
        <v>85</v>
      </c>
      <c r="C83" s="5">
        <v>5</v>
      </c>
      <c r="D83" s="5">
        <v>70</v>
      </c>
      <c r="E83" s="5">
        <f t="shared" si="5"/>
        <v>350</v>
      </c>
      <c r="F83" s="5">
        <f t="shared" si="6"/>
        <v>402.49999999999994</v>
      </c>
      <c r="G83" s="8">
        <f>F83</f>
        <v>402.49999999999994</v>
      </c>
      <c r="H83" s="8"/>
      <c r="I83" s="8"/>
      <c r="J83" s="8"/>
    </row>
    <row r="84" spans="1:10" ht="15">
      <c r="A84" s="3" t="s">
        <v>135</v>
      </c>
      <c r="B84" s="2" t="s">
        <v>119</v>
      </c>
      <c r="C84" s="2">
        <v>5</v>
      </c>
      <c r="D84" s="2">
        <v>12.35</v>
      </c>
      <c r="E84" s="2">
        <f t="shared" si="5"/>
        <v>61.75</v>
      </c>
      <c r="F84" s="2">
        <f t="shared" si="6"/>
        <v>71.01249999999999</v>
      </c>
      <c r="G84" s="7">
        <f>F84</f>
        <v>71.01249999999999</v>
      </c>
      <c r="H84" s="7">
        <v>71</v>
      </c>
      <c r="I84" s="7"/>
      <c r="J84" s="7"/>
    </row>
    <row r="85" spans="1:10" ht="15">
      <c r="A85" s="15" t="s">
        <v>110</v>
      </c>
      <c r="B85" s="5" t="s">
        <v>109</v>
      </c>
      <c r="C85" s="5">
        <v>7</v>
      </c>
      <c r="D85" s="5">
        <v>11.4</v>
      </c>
      <c r="E85" s="5">
        <f t="shared" si="5"/>
        <v>79.8</v>
      </c>
      <c r="F85" s="5">
        <f t="shared" si="6"/>
        <v>91.77</v>
      </c>
      <c r="G85" s="8">
        <f>F85</f>
        <v>91.77</v>
      </c>
      <c r="H85" s="8">
        <v>92</v>
      </c>
      <c r="I85" s="8"/>
      <c r="J85" s="8"/>
    </row>
    <row r="86" spans="1:10" ht="15">
      <c r="A86" s="3" t="s">
        <v>122</v>
      </c>
      <c r="B86" s="2" t="s">
        <v>117</v>
      </c>
      <c r="C86" s="2">
        <v>6</v>
      </c>
      <c r="D86" s="2">
        <v>19</v>
      </c>
      <c r="E86" s="2">
        <f t="shared" si="5"/>
        <v>114</v>
      </c>
      <c r="F86" s="2">
        <f t="shared" si="6"/>
        <v>131.1</v>
      </c>
      <c r="G86" s="7">
        <f>F86</f>
        <v>131.1</v>
      </c>
      <c r="H86" s="7">
        <v>116</v>
      </c>
      <c r="I86" s="7"/>
      <c r="J86" s="7"/>
    </row>
    <row r="87" spans="1:10" ht="15">
      <c r="A87" s="4" t="s">
        <v>35</v>
      </c>
      <c r="B87" s="5" t="s">
        <v>27</v>
      </c>
      <c r="C87" s="5">
        <v>3</v>
      </c>
      <c r="D87" s="5">
        <v>200</v>
      </c>
      <c r="E87" s="5">
        <f t="shared" si="5"/>
        <v>600</v>
      </c>
      <c r="F87" s="5">
        <f t="shared" si="6"/>
        <v>690</v>
      </c>
      <c r="G87" s="8"/>
      <c r="H87" s="8"/>
      <c r="I87" s="8"/>
      <c r="J87" s="8"/>
    </row>
    <row r="88" spans="1:10" ht="15">
      <c r="A88" s="4" t="s">
        <v>35</v>
      </c>
      <c r="B88" s="5" t="s">
        <v>72</v>
      </c>
      <c r="C88" s="5">
        <v>4</v>
      </c>
      <c r="D88" s="5">
        <v>70</v>
      </c>
      <c r="E88" s="5">
        <f t="shared" si="5"/>
        <v>280</v>
      </c>
      <c r="F88" s="5">
        <f t="shared" si="6"/>
        <v>322</v>
      </c>
      <c r="G88" s="8">
        <f>F87+F88</f>
        <v>1012</v>
      </c>
      <c r="H88" s="8">
        <v>1012</v>
      </c>
      <c r="I88" s="8"/>
      <c r="J88" s="8"/>
    </row>
    <row r="89" spans="1:10" ht="15">
      <c r="A89" s="16" t="s">
        <v>77</v>
      </c>
      <c r="B89" s="2" t="s">
        <v>109</v>
      </c>
      <c r="C89" s="2">
        <v>6</v>
      </c>
      <c r="D89" s="2">
        <v>11.4</v>
      </c>
      <c r="E89" s="2">
        <f t="shared" si="5"/>
        <v>68.4</v>
      </c>
      <c r="F89" s="2">
        <f t="shared" si="6"/>
        <v>78.66</v>
      </c>
      <c r="G89" s="7"/>
      <c r="H89" s="7"/>
      <c r="I89" s="7"/>
      <c r="J89" s="7"/>
    </row>
    <row r="90" spans="1:10" ht="15">
      <c r="A90" s="16" t="s">
        <v>77</v>
      </c>
      <c r="B90" s="2" t="s">
        <v>74</v>
      </c>
      <c r="C90" s="2">
        <v>6</v>
      </c>
      <c r="D90" s="2">
        <v>70</v>
      </c>
      <c r="E90" s="2">
        <f t="shared" si="5"/>
        <v>420</v>
      </c>
      <c r="F90" s="2">
        <f t="shared" si="6"/>
        <v>482.99999999999994</v>
      </c>
      <c r="G90" s="7">
        <f>F89+F90</f>
        <v>561.66</v>
      </c>
      <c r="H90" s="7">
        <v>562</v>
      </c>
      <c r="I90" s="7"/>
      <c r="J90" s="7"/>
    </row>
    <row r="91" spans="1:10" ht="15">
      <c r="A91" s="4" t="s">
        <v>59</v>
      </c>
      <c r="B91" s="5" t="s">
        <v>58</v>
      </c>
      <c r="C91" s="5">
        <v>8</v>
      </c>
      <c r="D91" s="5">
        <v>41</v>
      </c>
      <c r="E91" s="5">
        <f t="shared" si="5"/>
        <v>328</v>
      </c>
      <c r="F91" s="5">
        <f t="shared" si="6"/>
        <v>377.2</v>
      </c>
      <c r="G91" s="8"/>
      <c r="H91" s="8"/>
      <c r="I91" s="8"/>
      <c r="J91" s="8"/>
    </row>
    <row r="92" spans="1:10" ht="15">
      <c r="A92" s="4" t="s">
        <v>142</v>
      </c>
      <c r="B92" s="5" t="s">
        <v>141</v>
      </c>
      <c r="C92" s="5">
        <v>1</v>
      </c>
      <c r="D92" s="5">
        <v>285</v>
      </c>
      <c r="E92" s="5">
        <f t="shared" si="5"/>
        <v>285</v>
      </c>
      <c r="F92" s="5">
        <f t="shared" si="6"/>
        <v>327.75</v>
      </c>
      <c r="G92" s="8">
        <f>F91+F92</f>
        <v>704.95</v>
      </c>
      <c r="H92" s="8">
        <v>705</v>
      </c>
      <c r="I92" s="8"/>
      <c r="J92" s="8"/>
    </row>
    <row r="93" spans="1:10" ht="15">
      <c r="A93" s="3" t="s">
        <v>132</v>
      </c>
      <c r="B93" s="2" t="s">
        <v>118</v>
      </c>
      <c r="C93" s="2">
        <v>6</v>
      </c>
      <c r="D93" s="2">
        <v>16.15</v>
      </c>
      <c r="E93" s="2">
        <f t="shared" si="5"/>
        <v>96.89999999999999</v>
      </c>
      <c r="F93" s="2">
        <f t="shared" si="6"/>
        <v>111.43499999999999</v>
      </c>
      <c r="G93" s="7">
        <f aca="true" t="shared" si="7" ref="G93:G98">F93</f>
        <v>111.43499999999999</v>
      </c>
      <c r="H93" s="7">
        <v>111</v>
      </c>
      <c r="I93" s="7"/>
      <c r="J93" s="7"/>
    </row>
    <row r="94" spans="1:10" ht="15">
      <c r="A94" s="4" t="s">
        <v>120</v>
      </c>
      <c r="B94" s="5" t="s">
        <v>117</v>
      </c>
      <c r="C94" s="5">
        <v>7</v>
      </c>
      <c r="D94" s="5">
        <v>19</v>
      </c>
      <c r="E94" s="5">
        <f t="shared" si="5"/>
        <v>133</v>
      </c>
      <c r="F94" s="5">
        <f t="shared" si="6"/>
        <v>152.95</v>
      </c>
      <c r="G94" s="8">
        <f t="shared" si="7"/>
        <v>152.95</v>
      </c>
      <c r="H94" s="8">
        <v>160</v>
      </c>
      <c r="I94" s="8"/>
      <c r="J94" s="8"/>
    </row>
    <row r="95" spans="1:10" ht="15">
      <c r="A95" s="16" t="s">
        <v>69</v>
      </c>
      <c r="B95" s="2" t="s">
        <v>66</v>
      </c>
      <c r="C95" s="2">
        <v>2</v>
      </c>
      <c r="D95" s="2">
        <v>115</v>
      </c>
      <c r="E95" s="2">
        <f t="shared" si="5"/>
        <v>230</v>
      </c>
      <c r="F95" s="2">
        <f t="shared" si="6"/>
        <v>264.5</v>
      </c>
      <c r="G95" s="7">
        <f t="shared" si="7"/>
        <v>264.5</v>
      </c>
      <c r="H95" s="7">
        <v>265</v>
      </c>
      <c r="I95" s="7"/>
      <c r="J95" s="7"/>
    </row>
    <row r="96" spans="1:10" ht="15">
      <c r="A96" s="15" t="s">
        <v>103</v>
      </c>
      <c r="B96" s="5" t="s">
        <v>102</v>
      </c>
      <c r="C96" s="5">
        <v>30</v>
      </c>
      <c r="D96" s="5">
        <v>34</v>
      </c>
      <c r="E96" s="5">
        <f t="shared" si="5"/>
        <v>1020</v>
      </c>
      <c r="F96" s="5">
        <f t="shared" si="6"/>
        <v>1173</v>
      </c>
      <c r="G96" s="8">
        <f t="shared" si="7"/>
        <v>1173</v>
      </c>
      <c r="H96" s="8">
        <v>1200</v>
      </c>
      <c r="I96" s="8"/>
      <c r="J96" s="8"/>
    </row>
    <row r="97" spans="1:10" ht="15">
      <c r="A97" s="16" t="s">
        <v>44</v>
      </c>
      <c r="B97" s="2" t="s">
        <v>42</v>
      </c>
      <c r="C97" s="2">
        <v>15</v>
      </c>
      <c r="D97" s="2">
        <v>55</v>
      </c>
      <c r="E97" s="2">
        <f t="shared" si="5"/>
        <v>825</v>
      </c>
      <c r="F97" s="2">
        <f t="shared" si="6"/>
        <v>948.7499999999999</v>
      </c>
      <c r="G97" s="7">
        <f t="shared" si="7"/>
        <v>948.7499999999999</v>
      </c>
      <c r="H97" s="7">
        <v>1000</v>
      </c>
      <c r="I97" s="7"/>
      <c r="J97" s="7"/>
    </row>
    <row r="98" spans="1:10" ht="15">
      <c r="A98" s="6" t="s">
        <v>107</v>
      </c>
      <c r="B98" s="5" t="s">
        <v>104</v>
      </c>
      <c r="C98" s="5">
        <v>4</v>
      </c>
      <c r="D98" s="5">
        <v>55</v>
      </c>
      <c r="E98" s="5">
        <f t="shared" si="5"/>
        <v>220</v>
      </c>
      <c r="F98" s="5">
        <f t="shared" si="6"/>
        <v>252.99999999999997</v>
      </c>
      <c r="G98" s="8">
        <f t="shared" si="7"/>
        <v>252.99999999999997</v>
      </c>
      <c r="H98" s="8"/>
      <c r="I98" s="8"/>
      <c r="J98" s="8"/>
    </row>
    <row r="99" spans="1:10" ht="15">
      <c r="A99" s="3" t="s">
        <v>73</v>
      </c>
      <c r="B99" s="2" t="s">
        <v>72</v>
      </c>
      <c r="C99" s="2">
        <v>3</v>
      </c>
      <c r="D99" s="2">
        <v>70</v>
      </c>
      <c r="E99" s="2">
        <f t="shared" si="5"/>
        <v>210</v>
      </c>
      <c r="F99" s="2">
        <f t="shared" si="6"/>
        <v>241.49999999999997</v>
      </c>
      <c r="G99" s="7"/>
      <c r="H99" s="7"/>
      <c r="I99" s="7"/>
      <c r="J99" s="7"/>
    </row>
    <row r="100" spans="1:10" ht="15">
      <c r="A100" s="3" t="s">
        <v>73</v>
      </c>
      <c r="B100" s="2" t="s">
        <v>85</v>
      </c>
      <c r="C100" s="2">
        <v>5</v>
      </c>
      <c r="D100" s="2">
        <v>70</v>
      </c>
      <c r="E100" s="2">
        <f aca="true" t="shared" si="8" ref="E100:E130">D100*C100</f>
        <v>350</v>
      </c>
      <c r="F100" s="2">
        <f aca="true" t="shared" si="9" ref="F100:F130">E100*1.15</f>
        <v>402.49999999999994</v>
      </c>
      <c r="G100" s="7">
        <f>F99+F100</f>
        <v>643.9999999999999</v>
      </c>
      <c r="H100" s="7">
        <v>674</v>
      </c>
      <c r="I100" s="7"/>
      <c r="J100" s="7"/>
    </row>
    <row r="101" spans="1:10" ht="15">
      <c r="A101" s="4" t="s">
        <v>93</v>
      </c>
      <c r="B101" s="5" t="s">
        <v>91</v>
      </c>
      <c r="C101" s="5">
        <v>4</v>
      </c>
      <c r="D101" s="5">
        <v>45</v>
      </c>
      <c r="E101" s="5">
        <f t="shared" si="8"/>
        <v>180</v>
      </c>
      <c r="F101" s="5">
        <f t="shared" si="9"/>
        <v>206.99999999999997</v>
      </c>
      <c r="G101" s="8">
        <f>F101</f>
        <v>206.99999999999997</v>
      </c>
      <c r="H101" s="8">
        <v>207</v>
      </c>
      <c r="I101" s="8"/>
      <c r="J101" s="8"/>
    </row>
    <row r="102" spans="1:10" ht="15">
      <c r="A102" s="16" t="s">
        <v>140</v>
      </c>
      <c r="B102" s="2" t="s">
        <v>139</v>
      </c>
      <c r="C102" s="2">
        <v>1</v>
      </c>
      <c r="D102" s="2">
        <v>230</v>
      </c>
      <c r="E102" s="2">
        <f t="shared" si="8"/>
        <v>230</v>
      </c>
      <c r="F102" s="2">
        <f t="shared" si="9"/>
        <v>264.5</v>
      </c>
      <c r="G102" s="7">
        <f>F102</f>
        <v>264.5</v>
      </c>
      <c r="H102" s="7">
        <v>265</v>
      </c>
      <c r="I102" s="7"/>
      <c r="J102" s="7"/>
    </row>
    <row r="103" spans="1:10" ht="15">
      <c r="A103" s="4" t="s">
        <v>25</v>
      </c>
      <c r="B103" s="5" t="s">
        <v>17</v>
      </c>
      <c r="C103" s="5">
        <v>4</v>
      </c>
      <c r="D103" s="5">
        <v>200</v>
      </c>
      <c r="E103" s="5">
        <f t="shared" si="8"/>
        <v>800</v>
      </c>
      <c r="F103" s="5">
        <f t="shared" si="9"/>
        <v>919.9999999999999</v>
      </c>
      <c r="G103" s="8"/>
      <c r="H103" s="8"/>
      <c r="I103" s="8"/>
      <c r="J103" s="8"/>
    </row>
    <row r="104" spans="1:10" ht="15">
      <c r="A104" s="4" t="s">
        <v>25</v>
      </c>
      <c r="B104" s="5" t="s">
        <v>18</v>
      </c>
      <c r="C104" s="5">
        <v>2</v>
      </c>
      <c r="D104" s="5">
        <v>200</v>
      </c>
      <c r="E104" s="5">
        <f t="shared" si="8"/>
        <v>400</v>
      </c>
      <c r="F104" s="5">
        <f t="shared" si="9"/>
        <v>459.99999999999994</v>
      </c>
      <c r="G104" s="8"/>
      <c r="H104" s="8"/>
      <c r="I104" s="8"/>
      <c r="J104" s="8"/>
    </row>
    <row r="105" spans="1:10" ht="15">
      <c r="A105" s="4" t="s">
        <v>25</v>
      </c>
      <c r="B105" s="5" t="s">
        <v>66</v>
      </c>
      <c r="C105" s="5">
        <v>2</v>
      </c>
      <c r="D105" s="5">
        <v>115</v>
      </c>
      <c r="E105" s="5">
        <f t="shared" si="8"/>
        <v>230</v>
      </c>
      <c r="F105" s="5">
        <f t="shared" si="9"/>
        <v>264.5</v>
      </c>
      <c r="G105" s="8"/>
      <c r="H105" s="8"/>
      <c r="I105" s="8"/>
      <c r="J105" s="8"/>
    </row>
    <row r="106" spans="1:10" ht="15">
      <c r="A106" s="4" t="s">
        <v>25</v>
      </c>
      <c r="B106" s="5" t="s">
        <v>136</v>
      </c>
      <c r="C106" s="5">
        <v>2</v>
      </c>
      <c r="D106" s="5">
        <v>25</v>
      </c>
      <c r="E106" s="5">
        <f t="shared" si="8"/>
        <v>50</v>
      </c>
      <c r="F106" s="5">
        <f t="shared" si="9"/>
        <v>57.49999999999999</v>
      </c>
      <c r="G106" s="8"/>
      <c r="H106" s="8"/>
      <c r="I106" s="8"/>
      <c r="J106" s="8"/>
    </row>
    <row r="107" spans="1:10" ht="15">
      <c r="A107" s="4" t="s">
        <v>34</v>
      </c>
      <c r="B107" s="5" t="s">
        <v>27</v>
      </c>
      <c r="C107" s="5">
        <v>1</v>
      </c>
      <c r="D107" s="5">
        <v>200</v>
      </c>
      <c r="E107" s="5">
        <f t="shared" si="8"/>
        <v>200</v>
      </c>
      <c r="F107" s="5">
        <f t="shared" si="9"/>
        <v>229.99999999999997</v>
      </c>
      <c r="G107" s="8"/>
      <c r="H107" s="8"/>
      <c r="I107" s="8"/>
      <c r="J107" s="8"/>
    </row>
    <row r="108" spans="1:10" ht="15">
      <c r="A108" s="4" t="s">
        <v>34</v>
      </c>
      <c r="B108" s="5" t="s">
        <v>137</v>
      </c>
      <c r="C108" s="5">
        <v>1</v>
      </c>
      <c r="D108" s="5">
        <v>95</v>
      </c>
      <c r="E108" s="5">
        <f t="shared" si="8"/>
        <v>95</v>
      </c>
      <c r="F108" s="5">
        <f t="shared" si="9"/>
        <v>109.24999999999999</v>
      </c>
      <c r="G108" s="8">
        <f>F103+F104+F105+F106+F107+F108</f>
        <v>2041.2499999999998</v>
      </c>
      <c r="H108" s="8">
        <v>2390</v>
      </c>
      <c r="I108" s="8"/>
      <c r="J108" s="8"/>
    </row>
    <row r="109" spans="1:10" ht="15">
      <c r="A109" s="3" t="s">
        <v>97</v>
      </c>
      <c r="B109" s="2" t="s">
        <v>96</v>
      </c>
      <c r="C109" s="2">
        <v>3</v>
      </c>
      <c r="D109" s="2">
        <v>75</v>
      </c>
      <c r="E109" s="2">
        <f t="shared" si="8"/>
        <v>225</v>
      </c>
      <c r="F109" s="2">
        <f t="shared" si="9"/>
        <v>258.75</v>
      </c>
      <c r="G109" s="7">
        <f>F109</f>
        <v>258.75</v>
      </c>
      <c r="H109" s="7">
        <v>259</v>
      </c>
      <c r="I109" s="7"/>
      <c r="J109" s="7"/>
    </row>
    <row r="110" spans="1:10" ht="15">
      <c r="A110" s="15" t="s">
        <v>111</v>
      </c>
      <c r="B110" s="5" t="s">
        <v>109</v>
      </c>
      <c r="C110" s="5">
        <v>5</v>
      </c>
      <c r="D110" s="5">
        <v>11.4</v>
      </c>
      <c r="E110" s="5">
        <f t="shared" si="8"/>
        <v>57</v>
      </c>
      <c r="F110" s="5">
        <f t="shared" si="9"/>
        <v>65.55</v>
      </c>
      <c r="G110" s="8">
        <f>F110</f>
        <v>65.55</v>
      </c>
      <c r="H110" s="8">
        <v>66</v>
      </c>
      <c r="I110" s="8"/>
      <c r="J110" s="8"/>
    </row>
    <row r="111" spans="1:10" ht="15">
      <c r="A111" s="3" t="s">
        <v>87</v>
      </c>
      <c r="B111" s="2" t="s">
        <v>85</v>
      </c>
      <c r="C111" s="2">
        <v>6</v>
      </c>
      <c r="D111" s="2">
        <v>70</v>
      </c>
      <c r="E111" s="2">
        <f t="shared" si="8"/>
        <v>420</v>
      </c>
      <c r="F111" s="2">
        <f t="shared" si="9"/>
        <v>482.99999999999994</v>
      </c>
      <c r="G111" s="7"/>
      <c r="H111" s="7"/>
      <c r="I111" s="7"/>
      <c r="J111" s="7"/>
    </row>
    <row r="112" spans="1:10" ht="15">
      <c r="A112" s="3" t="s">
        <v>87</v>
      </c>
      <c r="B112" s="2" t="s">
        <v>91</v>
      </c>
      <c r="C112" s="2">
        <v>6</v>
      </c>
      <c r="D112" s="2">
        <v>45</v>
      </c>
      <c r="E112" s="2">
        <f t="shared" si="8"/>
        <v>270</v>
      </c>
      <c r="F112" s="2">
        <f t="shared" si="9"/>
        <v>310.5</v>
      </c>
      <c r="G112" s="7"/>
      <c r="H112" s="7"/>
      <c r="I112" s="7"/>
      <c r="J112" s="7"/>
    </row>
    <row r="113" spans="1:10" ht="15">
      <c r="A113" s="3" t="s">
        <v>87</v>
      </c>
      <c r="B113" s="2" t="s">
        <v>109</v>
      </c>
      <c r="C113" s="2">
        <v>4</v>
      </c>
      <c r="D113" s="2">
        <v>11.4</v>
      </c>
      <c r="E113" s="2">
        <f t="shared" si="8"/>
        <v>45.6</v>
      </c>
      <c r="F113" s="2">
        <f t="shared" si="9"/>
        <v>52.44</v>
      </c>
      <c r="G113" s="7"/>
      <c r="H113" s="7"/>
      <c r="I113" s="7"/>
      <c r="J113" s="7"/>
    </row>
    <row r="114" spans="1:10" ht="15">
      <c r="A114" s="3" t="s">
        <v>87</v>
      </c>
      <c r="B114" s="2" t="s">
        <v>109</v>
      </c>
      <c r="C114" s="2">
        <v>4</v>
      </c>
      <c r="D114" s="2">
        <v>11.4</v>
      </c>
      <c r="E114" s="2">
        <f t="shared" si="8"/>
        <v>45.6</v>
      </c>
      <c r="F114" s="2">
        <f t="shared" si="9"/>
        <v>52.44</v>
      </c>
      <c r="G114" s="7"/>
      <c r="H114" s="7"/>
      <c r="I114" s="7"/>
      <c r="J114" s="7"/>
    </row>
    <row r="115" spans="1:10" ht="15">
      <c r="A115" s="3" t="s">
        <v>87</v>
      </c>
      <c r="B115" s="2" t="s">
        <v>119</v>
      </c>
      <c r="C115" s="2">
        <v>3</v>
      </c>
      <c r="D115" s="2">
        <v>12.35</v>
      </c>
      <c r="E115" s="2">
        <f t="shared" si="8"/>
        <v>37.05</v>
      </c>
      <c r="F115" s="2">
        <f t="shared" si="9"/>
        <v>42.607499999999995</v>
      </c>
      <c r="G115" s="7">
        <f>F111+F112+F113+F114+F115</f>
        <v>940.9875000000001</v>
      </c>
      <c r="H115" s="7">
        <v>941</v>
      </c>
      <c r="I115" s="7"/>
      <c r="J115" s="7"/>
    </row>
    <row r="116" spans="1:10" ht="15">
      <c r="A116" s="4" t="s">
        <v>53</v>
      </c>
      <c r="B116" s="5" t="s">
        <v>51</v>
      </c>
      <c r="C116" s="5">
        <v>10</v>
      </c>
      <c r="D116" s="5">
        <v>110</v>
      </c>
      <c r="E116" s="5">
        <f t="shared" si="8"/>
        <v>1100</v>
      </c>
      <c r="F116" s="5">
        <f t="shared" si="9"/>
        <v>1265</v>
      </c>
      <c r="G116" s="8"/>
      <c r="H116" s="8"/>
      <c r="I116" s="8"/>
      <c r="J116" s="8"/>
    </row>
    <row r="117" spans="1:10" ht="15">
      <c r="A117" s="4" t="s">
        <v>131</v>
      </c>
      <c r="B117" s="5" t="s">
        <v>118</v>
      </c>
      <c r="C117" s="5">
        <v>10</v>
      </c>
      <c r="D117" s="5">
        <v>16.15</v>
      </c>
      <c r="E117" s="5">
        <f t="shared" si="8"/>
        <v>161.5</v>
      </c>
      <c r="F117" s="5">
        <f t="shared" si="9"/>
        <v>185.725</v>
      </c>
      <c r="G117" s="8">
        <f>F116+F117</f>
        <v>1450.725</v>
      </c>
      <c r="H117" s="8">
        <v>1450</v>
      </c>
      <c r="I117" s="8"/>
      <c r="J117" s="8"/>
    </row>
    <row r="118" spans="1:10" ht="15">
      <c r="A118" s="3" t="s">
        <v>113</v>
      </c>
      <c r="B118" s="2" t="s">
        <v>109</v>
      </c>
      <c r="C118" s="2">
        <v>10</v>
      </c>
      <c r="D118" s="2">
        <v>11.4</v>
      </c>
      <c r="E118" s="2">
        <f t="shared" si="8"/>
        <v>114</v>
      </c>
      <c r="F118" s="2">
        <f t="shared" si="9"/>
        <v>131.1</v>
      </c>
      <c r="G118" s="7">
        <f>F118</f>
        <v>131.1</v>
      </c>
      <c r="H118" s="7">
        <v>131</v>
      </c>
      <c r="I118" s="7"/>
      <c r="J118" s="7"/>
    </row>
    <row r="119" spans="1:10" ht="15">
      <c r="A119" s="4" t="s">
        <v>37</v>
      </c>
      <c r="B119" s="5" t="s">
        <v>18</v>
      </c>
      <c r="C119" s="5">
        <v>6</v>
      </c>
      <c r="D119" s="5">
        <v>200</v>
      </c>
      <c r="E119" s="5">
        <f t="shared" si="8"/>
        <v>1200</v>
      </c>
      <c r="F119" s="5">
        <f t="shared" si="9"/>
        <v>1380</v>
      </c>
      <c r="G119" s="8"/>
      <c r="H119" s="8"/>
      <c r="I119" s="8"/>
      <c r="J119" s="8"/>
    </row>
    <row r="120" spans="1:10" ht="15">
      <c r="A120" s="4" t="s">
        <v>37</v>
      </c>
      <c r="B120" s="5" t="s">
        <v>57</v>
      </c>
      <c r="C120" s="5">
        <v>10</v>
      </c>
      <c r="D120" s="5">
        <v>45</v>
      </c>
      <c r="E120" s="5">
        <f t="shared" si="8"/>
        <v>450</v>
      </c>
      <c r="F120" s="5">
        <f t="shared" si="9"/>
        <v>517.5</v>
      </c>
      <c r="G120" s="8">
        <f>F119+F120</f>
        <v>1897.5</v>
      </c>
      <c r="H120" s="8">
        <v>1898</v>
      </c>
      <c r="I120" s="8"/>
      <c r="J120" s="8"/>
    </row>
    <row r="121" spans="1:10" ht="15">
      <c r="A121" s="3" t="s">
        <v>40</v>
      </c>
      <c r="B121" s="2" t="s">
        <v>18</v>
      </c>
      <c r="C121" s="2">
        <v>3</v>
      </c>
      <c r="D121" s="2">
        <v>200</v>
      </c>
      <c r="E121" s="2">
        <f t="shared" si="8"/>
        <v>600</v>
      </c>
      <c r="F121" s="2">
        <f t="shared" si="9"/>
        <v>690</v>
      </c>
      <c r="G121" s="7"/>
      <c r="H121" s="7"/>
      <c r="I121" s="7"/>
      <c r="J121" s="7"/>
    </row>
    <row r="122" spans="1:10" ht="15">
      <c r="A122" s="3" t="s">
        <v>78</v>
      </c>
      <c r="B122" s="2" t="s">
        <v>74</v>
      </c>
      <c r="C122" s="2">
        <v>5</v>
      </c>
      <c r="D122" s="2">
        <v>70</v>
      </c>
      <c r="E122" s="2">
        <f t="shared" si="8"/>
        <v>350</v>
      </c>
      <c r="F122" s="2">
        <f t="shared" si="9"/>
        <v>402.49999999999994</v>
      </c>
      <c r="G122" s="7"/>
      <c r="H122" s="7"/>
      <c r="I122" s="7"/>
      <c r="J122" s="7"/>
    </row>
    <row r="123" spans="1:10" ht="15">
      <c r="A123" s="3" t="s">
        <v>78</v>
      </c>
      <c r="B123" s="2" t="s">
        <v>117</v>
      </c>
      <c r="C123" s="2">
        <v>6</v>
      </c>
      <c r="D123" s="2">
        <v>19</v>
      </c>
      <c r="E123" s="2">
        <f t="shared" si="8"/>
        <v>114</v>
      </c>
      <c r="F123" s="2">
        <f t="shared" si="9"/>
        <v>131.1</v>
      </c>
      <c r="G123" s="7">
        <f>F121+F122+F123</f>
        <v>1223.6</v>
      </c>
      <c r="H123" s="7">
        <v>1224</v>
      </c>
      <c r="I123" s="7"/>
      <c r="J123" s="7"/>
    </row>
    <row r="124" spans="1:10" ht="15">
      <c r="A124" s="4" t="s">
        <v>56</v>
      </c>
      <c r="B124" s="5" t="s">
        <v>55</v>
      </c>
      <c r="C124" s="5">
        <v>6</v>
      </c>
      <c r="D124" s="5">
        <v>90</v>
      </c>
      <c r="E124" s="5">
        <f t="shared" si="8"/>
        <v>540</v>
      </c>
      <c r="F124" s="5">
        <f t="shared" si="9"/>
        <v>621</v>
      </c>
      <c r="G124" s="8"/>
      <c r="H124" s="8"/>
      <c r="I124" s="8"/>
      <c r="J124" s="8"/>
    </row>
    <row r="125" spans="1:10" ht="15">
      <c r="A125" s="4" t="s">
        <v>56</v>
      </c>
      <c r="B125" s="5" t="s">
        <v>91</v>
      </c>
      <c r="C125" s="5">
        <v>6</v>
      </c>
      <c r="D125" s="5">
        <v>45</v>
      </c>
      <c r="E125" s="5">
        <f t="shared" si="8"/>
        <v>270</v>
      </c>
      <c r="F125" s="5">
        <f t="shared" si="9"/>
        <v>310.5</v>
      </c>
      <c r="G125" s="8"/>
      <c r="H125" s="8"/>
      <c r="I125" s="8"/>
      <c r="J125" s="8"/>
    </row>
    <row r="126" spans="1:10" ht="15">
      <c r="A126" s="4" t="s">
        <v>56</v>
      </c>
      <c r="B126" s="5" t="s">
        <v>109</v>
      </c>
      <c r="C126" s="5">
        <v>15</v>
      </c>
      <c r="D126" s="5">
        <v>11.4</v>
      </c>
      <c r="E126" s="5">
        <f t="shared" si="8"/>
        <v>171</v>
      </c>
      <c r="F126" s="5">
        <f t="shared" si="9"/>
        <v>196.64999999999998</v>
      </c>
      <c r="G126" s="8"/>
      <c r="H126" s="8"/>
      <c r="I126" s="8"/>
      <c r="J126" s="8"/>
    </row>
    <row r="127" spans="1:10" ht="15">
      <c r="A127" s="4" t="s">
        <v>127</v>
      </c>
      <c r="B127" s="5" t="s">
        <v>117</v>
      </c>
      <c r="C127" s="5">
        <v>9</v>
      </c>
      <c r="D127" s="5">
        <v>19</v>
      </c>
      <c r="E127" s="5">
        <f t="shared" si="8"/>
        <v>171</v>
      </c>
      <c r="F127" s="5">
        <f t="shared" si="9"/>
        <v>196.64999999999998</v>
      </c>
      <c r="G127" s="8">
        <f>F124+F125+F126+F127</f>
        <v>1324.8000000000002</v>
      </c>
      <c r="H127" s="8">
        <v>1325</v>
      </c>
      <c r="I127" s="8"/>
      <c r="J127" s="8"/>
    </row>
    <row r="128" spans="1:10" ht="15">
      <c r="A128" s="3" t="s">
        <v>89</v>
      </c>
      <c r="B128" s="2" t="s">
        <v>85</v>
      </c>
      <c r="C128" s="2">
        <v>5</v>
      </c>
      <c r="D128" s="2">
        <v>70</v>
      </c>
      <c r="E128" s="2">
        <f t="shared" si="8"/>
        <v>350</v>
      </c>
      <c r="F128" s="2">
        <f t="shared" si="9"/>
        <v>402.49999999999994</v>
      </c>
      <c r="G128" s="7">
        <f>F128</f>
        <v>402.49999999999994</v>
      </c>
      <c r="H128" s="7">
        <v>400</v>
      </c>
      <c r="I128" s="7"/>
      <c r="J128" s="7"/>
    </row>
    <row r="129" spans="1:10" ht="15">
      <c r="A129" s="4" t="s">
        <v>32</v>
      </c>
      <c r="B129" s="5" t="s">
        <v>27</v>
      </c>
      <c r="C129" s="5">
        <v>3</v>
      </c>
      <c r="D129" s="5">
        <v>200</v>
      </c>
      <c r="E129" s="5">
        <f t="shared" si="8"/>
        <v>600</v>
      </c>
      <c r="F129" s="5">
        <f t="shared" si="9"/>
        <v>690</v>
      </c>
      <c r="G129" s="8"/>
      <c r="H129" s="8"/>
      <c r="I129" s="8"/>
      <c r="J129" s="8"/>
    </row>
    <row r="130" spans="1:10" ht="15">
      <c r="A130" s="4" t="s">
        <v>32</v>
      </c>
      <c r="B130" s="5" t="s">
        <v>66</v>
      </c>
      <c r="C130" s="5">
        <v>11</v>
      </c>
      <c r="D130" s="5">
        <v>115</v>
      </c>
      <c r="E130" s="5">
        <f t="shared" si="8"/>
        <v>1265</v>
      </c>
      <c r="F130" s="5">
        <f t="shared" si="9"/>
        <v>1454.75</v>
      </c>
      <c r="G130" s="8"/>
      <c r="H130" s="8"/>
      <c r="I130" s="8"/>
      <c r="J130" s="8"/>
    </row>
    <row r="131" spans="1:10" ht="15">
      <c r="A131" s="4" t="s">
        <v>32</v>
      </c>
      <c r="B131" s="5" t="s">
        <v>85</v>
      </c>
      <c r="C131" s="5">
        <v>7</v>
      </c>
      <c r="D131" s="5">
        <v>70</v>
      </c>
      <c r="E131" s="5">
        <f aca="true" t="shared" si="10" ref="E131:E165">D131*C131</f>
        <v>490</v>
      </c>
      <c r="F131" s="5">
        <f aca="true" t="shared" si="11" ref="F131:F165">E131*1.15</f>
        <v>563.5</v>
      </c>
      <c r="G131" s="8">
        <f>F129+F130+F131</f>
        <v>2708.25</v>
      </c>
      <c r="H131" s="8">
        <v>30</v>
      </c>
      <c r="I131" s="8"/>
      <c r="J131" s="8"/>
    </row>
    <row r="132" spans="1:10" ht="15">
      <c r="A132" s="3" t="s">
        <v>76</v>
      </c>
      <c r="B132" s="2" t="s">
        <v>74</v>
      </c>
      <c r="C132" s="2">
        <v>8</v>
      </c>
      <c r="D132" s="2">
        <v>70</v>
      </c>
      <c r="E132" s="2">
        <f t="shared" si="10"/>
        <v>560</v>
      </c>
      <c r="F132" s="2">
        <f t="shared" si="11"/>
        <v>644</v>
      </c>
      <c r="G132" s="7"/>
      <c r="H132" s="7"/>
      <c r="I132" s="7"/>
      <c r="J132" s="7"/>
    </row>
    <row r="133" spans="1:10" ht="15">
      <c r="A133" s="3" t="s">
        <v>76</v>
      </c>
      <c r="B133" s="2" t="s">
        <v>117</v>
      </c>
      <c r="C133" s="2">
        <v>5</v>
      </c>
      <c r="D133" s="2">
        <v>19</v>
      </c>
      <c r="E133" s="2">
        <f t="shared" si="10"/>
        <v>95</v>
      </c>
      <c r="F133" s="2">
        <f t="shared" si="11"/>
        <v>109.24999999999999</v>
      </c>
      <c r="G133" s="7">
        <f>F132+F133</f>
        <v>753.25</v>
      </c>
      <c r="H133" s="7">
        <v>753</v>
      </c>
      <c r="I133" s="7"/>
      <c r="J133" s="7"/>
    </row>
    <row r="134" spans="1:10" ht="15">
      <c r="A134" s="4" t="s">
        <v>114</v>
      </c>
      <c r="B134" s="5" t="s">
        <v>109</v>
      </c>
      <c r="C134" s="5">
        <v>6</v>
      </c>
      <c r="D134" s="5">
        <v>11.4</v>
      </c>
      <c r="E134" s="5">
        <f t="shared" si="10"/>
        <v>68.4</v>
      </c>
      <c r="F134" s="5">
        <f t="shared" si="11"/>
        <v>78.66</v>
      </c>
      <c r="G134" s="8"/>
      <c r="H134" s="8"/>
      <c r="I134" s="8"/>
      <c r="J134" s="8"/>
    </row>
    <row r="135" spans="1:10" ht="15">
      <c r="A135" s="4" t="s">
        <v>65</v>
      </c>
      <c r="B135" s="5" t="s">
        <v>58</v>
      </c>
      <c r="C135" s="5">
        <v>3</v>
      </c>
      <c r="D135" s="5">
        <v>41</v>
      </c>
      <c r="E135" s="5">
        <f t="shared" si="10"/>
        <v>123</v>
      </c>
      <c r="F135" s="5">
        <f t="shared" si="11"/>
        <v>141.45</v>
      </c>
      <c r="G135" s="8">
        <f>F134+F135</f>
        <v>220.10999999999999</v>
      </c>
      <c r="H135" s="8">
        <v>220</v>
      </c>
      <c r="I135" s="8"/>
      <c r="J135" s="8"/>
    </row>
    <row r="136" spans="1:10" ht="15">
      <c r="A136" s="16" t="s">
        <v>23</v>
      </c>
      <c r="B136" s="2" t="s">
        <v>17</v>
      </c>
      <c r="C136" s="2">
        <v>6</v>
      </c>
      <c r="D136" s="2">
        <v>200</v>
      </c>
      <c r="E136" s="2">
        <f t="shared" si="10"/>
        <v>1200</v>
      </c>
      <c r="F136" s="2">
        <f t="shared" si="11"/>
        <v>1380</v>
      </c>
      <c r="G136" s="7"/>
      <c r="H136" s="7"/>
      <c r="I136" s="7"/>
      <c r="J136" s="7"/>
    </row>
    <row r="137" spans="1:10" ht="15">
      <c r="A137" s="16" t="s">
        <v>23</v>
      </c>
      <c r="B137" s="2" t="s">
        <v>55</v>
      </c>
      <c r="C137" s="2">
        <v>12</v>
      </c>
      <c r="D137" s="2">
        <v>90</v>
      </c>
      <c r="E137" s="2">
        <f t="shared" si="10"/>
        <v>1080</v>
      </c>
      <c r="F137" s="2">
        <f t="shared" si="11"/>
        <v>1242</v>
      </c>
      <c r="G137" s="7"/>
      <c r="H137" s="7"/>
      <c r="I137" s="7"/>
      <c r="J137" s="7"/>
    </row>
    <row r="138" spans="1:10" ht="15">
      <c r="A138" s="16" t="s">
        <v>23</v>
      </c>
      <c r="B138" s="2" t="s">
        <v>91</v>
      </c>
      <c r="C138" s="2">
        <v>6</v>
      </c>
      <c r="D138" s="2">
        <v>45</v>
      </c>
      <c r="E138" s="2">
        <f t="shared" si="10"/>
        <v>270</v>
      </c>
      <c r="F138" s="2">
        <f t="shared" si="11"/>
        <v>310.5</v>
      </c>
      <c r="G138" s="7"/>
      <c r="H138" s="7"/>
      <c r="I138" s="7"/>
      <c r="J138" s="7"/>
    </row>
    <row r="139" spans="1:10" ht="15">
      <c r="A139" s="16" t="s">
        <v>23</v>
      </c>
      <c r="B139" s="2" t="s">
        <v>96</v>
      </c>
      <c r="C139" s="2">
        <v>10</v>
      </c>
      <c r="D139" s="2">
        <v>75</v>
      </c>
      <c r="E139" s="2">
        <f t="shared" si="10"/>
        <v>750</v>
      </c>
      <c r="F139" s="2">
        <f t="shared" si="11"/>
        <v>862.4999999999999</v>
      </c>
      <c r="G139" s="7"/>
      <c r="H139" s="7"/>
      <c r="I139" s="7"/>
      <c r="J139" s="7"/>
    </row>
    <row r="140" spans="1:10" ht="15">
      <c r="A140" s="16" t="s">
        <v>12</v>
      </c>
      <c r="B140" s="2" t="s">
        <v>10</v>
      </c>
      <c r="C140" s="2">
        <v>12</v>
      </c>
      <c r="D140" s="2">
        <v>235</v>
      </c>
      <c r="E140" s="2">
        <f t="shared" si="10"/>
        <v>2820</v>
      </c>
      <c r="F140" s="2">
        <f t="shared" si="11"/>
        <v>3242.9999999999995</v>
      </c>
      <c r="G140" s="7"/>
      <c r="H140" s="7"/>
      <c r="I140" s="7"/>
      <c r="J140" s="7"/>
    </row>
    <row r="141" spans="1:10" ht="15">
      <c r="A141" s="16" t="s">
        <v>12</v>
      </c>
      <c r="B141" s="2" t="s">
        <v>91</v>
      </c>
      <c r="C141" s="2">
        <v>6</v>
      </c>
      <c r="D141" s="2">
        <v>45</v>
      </c>
      <c r="E141" s="2">
        <f t="shared" si="10"/>
        <v>270</v>
      </c>
      <c r="F141" s="2">
        <f t="shared" si="11"/>
        <v>310.5</v>
      </c>
      <c r="G141" s="7"/>
      <c r="H141" s="7"/>
      <c r="I141" s="7"/>
      <c r="J141" s="7"/>
    </row>
    <row r="142" spans="1:10" ht="15">
      <c r="A142" s="16" t="s">
        <v>12</v>
      </c>
      <c r="B142" s="2" t="s">
        <v>150</v>
      </c>
      <c r="C142" s="2">
        <v>1</v>
      </c>
      <c r="D142" s="2">
        <v>95</v>
      </c>
      <c r="E142" s="2">
        <f>D142*C142</f>
        <v>95</v>
      </c>
      <c r="F142" s="2">
        <f>E142*1.15</f>
        <v>109.24999999999999</v>
      </c>
      <c r="G142" s="7">
        <f>F136+F137+F138+F139+F140+F141+F142</f>
        <v>7457.75</v>
      </c>
      <c r="H142" s="7">
        <v>7458</v>
      </c>
      <c r="I142" s="7"/>
      <c r="J142" s="7"/>
    </row>
    <row r="143" spans="1:10" ht="15">
      <c r="A143" s="4" t="s">
        <v>28</v>
      </c>
      <c r="B143" s="5" t="s">
        <v>27</v>
      </c>
      <c r="C143" s="5">
        <v>4</v>
      </c>
      <c r="D143" s="5">
        <v>200</v>
      </c>
      <c r="E143" s="5">
        <f t="shared" si="10"/>
        <v>800</v>
      </c>
      <c r="F143" s="5">
        <f t="shared" si="11"/>
        <v>919.9999999999999</v>
      </c>
      <c r="G143" s="8">
        <f>F143</f>
        <v>919.9999999999999</v>
      </c>
      <c r="H143" s="8">
        <v>935</v>
      </c>
      <c r="I143" s="8"/>
      <c r="J143" s="8"/>
    </row>
    <row r="144" spans="1:10" ht="15">
      <c r="A144" s="3" t="s">
        <v>83</v>
      </c>
      <c r="B144" s="2" t="s">
        <v>80</v>
      </c>
      <c r="C144" s="2">
        <v>6</v>
      </c>
      <c r="D144" s="2">
        <v>70</v>
      </c>
      <c r="E144" s="2">
        <f t="shared" si="10"/>
        <v>420</v>
      </c>
      <c r="F144" s="2">
        <f t="shared" si="11"/>
        <v>482.99999999999994</v>
      </c>
      <c r="G144" s="7"/>
      <c r="H144" s="7"/>
      <c r="I144" s="7"/>
      <c r="J144" s="7"/>
    </row>
    <row r="145" spans="1:10" ht="15">
      <c r="A145" s="3" t="s">
        <v>83</v>
      </c>
      <c r="B145" s="2" t="s">
        <v>91</v>
      </c>
      <c r="C145" s="2">
        <v>6</v>
      </c>
      <c r="D145" s="2">
        <v>45</v>
      </c>
      <c r="E145" s="2">
        <f t="shared" si="10"/>
        <v>270</v>
      </c>
      <c r="F145" s="2">
        <f t="shared" si="11"/>
        <v>310.5</v>
      </c>
      <c r="G145" s="7">
        <f>F144+F145</f>
        <v>793.5</v>
      </c>
      <c r="H145" s="10">
        <v>793.5</v>
      </c>
      <c r="I145" s="7"/>
      <c r="J145" s="7"/>
    </row>
    <row r="146" spans="1:10" ht="15">
      <c r="A146" s="11" t="s">
        <v>100</v>
      </c>
      <c r="B146" s="12" t="s">
        <v>96</v>
      </c>
      <c r="C146" s="12">
        <v>3.7</v>
      </c>
      <c r="D146" s="12">
        <v>75</v>
      </c>
      <c r="E146" s="12">
        <f t="shared" si="10"/>
        <v>277.5</v>
      </c>
      <c r="F146" s="12">
        <f t="shared" si="11"/>
        <v>319.125</v>
      </c>
      <c r="G146" s="13">
        <f>F146</f>
        <v>319.125</v>
      </c>
      <c r="H146" s="13">
        <v>320</v>
      </c>
      <c r="I146" s="13"/>
      <c r="J146" s="13"/>
    </row>
    <row r="147" spans="1:10" ht="15">
      <c r="A147" s="4" t="s">
        <v>38</v>
      </c>
      <c r="B147" s="5" t="s">
        <v>18</v>
      </c>
      <c r="C147" s="5">
        <v>3</v>
      </c>
      <c r="D147" s="5">
        <v>200</v>
      </c>
      <c r="E147" s="5">
        <f t="shared" si="10"/>
        <v>600</v>
      </c>
      <c r="F147" s="5">
        <f t="shared" si="11"/>
        <v>690</v>
      </c>
      <c r="G147" s="8"/>
      <c r="H147" s="8"/>
      <c r="I147" s="8"/>
      <c r="J147" s="8"/>
    </row>
    <row r="148" spans="1:10" ht="15">
      <c r="A148" s="4" t="s">
        <v>38</v>
      </c>
      <c r="B148" s="5" t="s">
        <v>91</v>
      </c>
      <c r="C148" s="5">
        <v>10</v>
      </c>
      <c r="D148" s="5">
        <v>45</v>
      </c>
      <c r="E148" s="5">
        <f>D148*C148</f>
        <v>450</v>
      </c>
      <c r="F148" s="5">
        <f>E148*1.15</f>
        <v>517.5</v>
      </c>
      <c r="G148" s="8">
        <f>F147+F148</f>
        <v>1207.5</v>
      </c>
      <c r="H148" s="8">
        <v>1208</v>
      </c>
      <c r="I148" s="8"/>
      <c r="J148" s="8"/>
    </row>
    <row r="149" spans="1:10" ht="15">
      <c r="A149" s="3" t="s">
        <v>92</v>
      </c>
      <c r="B149" s="2" t="s">
        <v>91</v>
      </c>
      <c r="C149" s="2">
        <v>38</v>
      </c>
      <c r="D149" s="2">
        <v>45</v>
      </c>
      <c r="E149" s="2">
        <f t="shared" si="10"/>
        <v>1710</v>
      </c>
      <c r="F149" s="2">
        <f t="shared" si="11"/>
        <v>1966.4999999999998</v>
      </c>
      <c r="G149" s="7">
        <f>F149</f>
        <v>1966.4999999999998</v>
      </c>
      <c r="H149" s="7">
        <v>1970</v>
      </c>
      <c r="I149" s="7"/>
      <c r="J149" s="7"/>
    </row>
    <row r="150" spans="1:10" ht="15">
      <c r="A150" s="4" t="s">
        <v>62</v>
      </c>
      <c r="B150" s="5" t="s">
        <v>58</v>
      </c>
      <c r="C150" s="5">
        <v>3</v>
      </c>
      <c r="D150" s="5">
        <v>41</v>
      </c>
      <c r="E150" s="5">
        <f t="shared" si="10"/>
        <v>123</v>
      </c>
      <c r="F150" s="5">
        <f t="shared" si="11"/>
        <v>141.45</v>
      </c>
      <c r="G150" s="8"/>
      <c r="H150" s="8"/>
      <c r="I150" s="8"/>
      <c r="J150" s="8"/>
    </row>
    <row r="151" spans="1:10" ht="15">
      <c r="A151" s="4" t="s">
        <v>98</v>
      </c>
      <c r="B151" s="5" t="s">
        <v>96</v>
      </c>
      <c r="C151" s="5">
        <v>4</v>
      </c>
      <c r="D151" s="5">
        <v>75</v>
      </c>
      <c r="E151" s="5">
        <f t="shared" si="10"/>
        <v>300</v>
      </c>
      <c r="F151" s="5">
        <f t="shared" si="11"/>
        <v>345</v>
      </c>
      <c r="G151" s="8">
        <f>F150+F151</f>
        <v>486.45</v>
      </c>
      <c r="H151" s="8">
        <v>490</v>
      </c>
      <c r="I151" s="8"/>
      <c r="J151" s="8"/>
    </row>
    <row r="152" spans="1:10" ht="15">
      <c r="A152" s="3" t="s">
        <v>43</v>
      </c>
      <c r="B152" s="2" t="s">
        <v>42</v>
      </c>
      <c r="C152" s="2">
        <v>6</v>
      </c>
      <c r="D152" s="2">
        <v>55</v>
      </c>
      <c r="E152" s="2">
        <f t="shared" si="10"/>
        <v>330</v>
      </c>
      <c r="F152" s="2">
        <f t="shared" si="11"/>
        <v>379.49999999999994</v>
      </c>
      <c r="G152" s="7"/>
      <c r="H152" s="7"/>
      <c r="I152" s="7"/>
      <c r="J152" s="7"/>
    </row>
    <row r="153" spans="1:10" ht="15">
      <c r="A153" s="3" t="s">
        <v>121</v>
      </c>
      <c r="B153" s="2" t="s">
        <v>117</v>
      </c>
      <c r="C153" s="2">
        <v>26</v>
      </c>
      <c r="D153" s="2">
        <v>19</v>
      </c>
      <c r="E153" s="2">
        <f t="shared" si="10"/>
        <v>494</v>
      </c>
      <c r="F153" s="2">
        <f t="shared" si="11"/>
        <v>568.0999999999999</v>
      </c>
      <c r="G153" s="7">
        <f>F152+F153</f>
        <v>947.5999999999999</v>
      </c>
      <c r="H153" s="7">
        <v>948</v>
      </c>
      <c r="I153" s="7"/>
      <c r="J153" s="7"/>
    </row>
    <row r="154" spans="1:10" ht="15">
      <c r="A154" s="4" t="s">
        <v>149</v>
      </c>
      <c r="B154" s="5" t="s">
        <v>72</v>
      </c>
      <c r="C154" s="5">
        <v>5</v>
      </c>
      <c r="D154" s="5">
        <v>70</v>
      </c>
      <c r="E154" s="5">
        <f>D154*C154</f>
        <v>350</v>
      </c>
      <c r="F154" s="5">
        <f>E154*1.15</f>
        <v>402.49999999999994</v>
      </c>
      <c r="G154" s="8">
        <f>F154</f>
        <v>402.49999999999994</v>
      </c>
      <c r="H154" s="8">
        <v>403</v>
      </c>
      <c r="I154" s="8"/>
      <c r="J154" s="8"/>
    </row>
    <row r="155" spans="1:10" ht="15">
      <c r="A155" s="4" t="s">
        <v>151</v>
      </c>
      <c r="B155" s="5" t="s">
        <v>104</v>
      </c>
      <c r="C155" s="5">
        <v>4</v>
      </c>
      <c r="D155" s="5">
        <v>55</v>
      </c>
      <c r="E155" s="5">
        <f>D155*C155</f>
        <v>220</v>
      </c>
      <c r="F155" s="5">
        <f>E155*1.15</f>
        <v>252.99999999999997</v>
      </c>
      <c r="G155" s="8">
        <f>F155</f>
        <v>252.99999999999997</v>
      </c>
      <c r="H155" s="8">
        <v>253</v>
      </c>
      <c r="I155" s="8"/>
      <c r="J155" s="8"/>
    </row>
    <row r="156" spans="1:10" ht="15">
      <c r="A156" s="6" t="s">
        <v>26</v>
      </c>
      <c r="B156" s="5" t="s">
        <v>80</v>
      </c>
      <c r="C156" s="5">
        <v>4</v>
      </c>
      <c r="D156" s="5">
        <v>70</v>
      </c>
      <c r="E156" s="5">
        <f>D156*C156</f>
        <v>280</v>
      </c>
      <c r="F156" s="5">
        <f>E156*1.15</f>
        <v>322</v>
      </c>
      <c r="G156" s="8">
        <v>322</v>
      </c>
      <c r="H156" s="8"/>
      <c r="I156" s="8"/>
      <c r="J156" s="8"/>
    </row>
    <row r="157" spans="1:10" ht="15">
      <c r="A157" s="6" t="s">
        <v>26</v>
      </c>
      <c r="B157" s="5" t="s">
        <v>17</v>
      </c>
      <c r="C157" s="5">
        <v>1.5</v>
      </c>
      <c r="D157" s="5">
        <v>200</v>
      </c>
      <c r="E157" s="5">
        <f t="shared" si="10"/>
        <v>300</v>
      </c>
      <c r="F157" s="5">
        <f t="shared" si="11"/>
        <v>345</v>
      </c>
      <c r="G157" s="8">
        <f>F157</f>
        <v>345</v>
      </c>
      <c r="H157" s="8"/>
      <c r="I157" s="8"/>
      <c r="J157" s="8"/>
    </row>
    <row r="158" spans="1:10" ht="15">
      <c r="A158" s="6" t="s">
        <v>26</v>
      </c>
      <c r="B158" s="5" t="s">
        <v>27</v>
      </c>
      <c r="C158" s="5">
        <v>2.4</v>
      </c>
      <c r="D158" s="5">
        <v>200</v>
      </c>
      <c r="E158" s="5">
        <f t="shared" si="10"/>
        <v>480</v>
      </c>
      <c r="F158" s="5">
        <f t="shared" si="11"/>
        <v>552</v>
      </c>
      <c r="G158" s="8">
        <f aca="true" t="shared" si="12" ref="G158:G164">F158</f>
        <v>552</v>
      </c>
      <c r="H158" s="8"/>
      <c r="I158" s="8"/>
      <c r="J158" s="8"/>
    </row>
    <row r="159" spans="1:10" ht="15">
      <c r="A159" s="6" t="s">
        <v>26</v>
      </c>
      <c r="B159" s="5" t="s">
        <v>18</v>
      </c>
      <c r="C159" s="5">
        <v>2.7</v>
      </c>
      <c r="D159" s="5">
        <v>200</v>
      </c>
      <c r="E159" s="5">
        <f t="shared" si="10"/>
        <v>540</v>
      </c>
      <c r="F159" s="5">
        <f t="shared" si="11"/>
        <v>621</v>
      </c>
      <c r="G159" s="8">
        <f t="shared" si="12"/>
        <v>621</v>
      </c>
      <c r="H159" s="8"/>
      <c r="I159" s="8"/>
      <c r="J159" s="8"/>
    </row>
    <row r="160" spans="1:10" ht="15">
      <c r="A160" s="6" t="s">
        <v>26</v>
      </c>
      <c r="B160" s="5" t="s">
        <v>51</v>
      </c>
      <c r="C160" s="5">
        <v>4.4</v>
      </c>
      <c r="D160" s="5">
        <v>110</v>
      </c>
      <c r="E160" s="5">
        <f t="shared" si="10"/>
        <v>484.00000000000006</v>
      </c>
      <c r="F160" s="5">
        <f t="shared" si="11"/>
        <v>556.6</v>
      </c>
      <c r="G160" s="8">
        <f t="shared" si="12"/>
        <v>556.6</v>
      </c>
      <c r="H160" s="8"/>
      <c r="I160" s="8"/>
      <c r="J160" s="8"/>
    </row>
    <row r="161" spans="1:10" ht="15">
      <c r="A161" s="6" t="s">
        <v>26</v>
      </c>
      <c r="B161" s="5" t="s">
        <v>66</v>
      </c>
      <c r="C161" s="5">
        <v>2</v>
      </c>
      <c r="D161" s="5">
        <v>115</v>
      </c>
      <c r="E161" s="5">
        <f t="shared" si="10"/>
        <v>230</v>
      </c>
      <c r="F161" s="5">
        <f t="shared" si="11"/>
        <v>264.5</v>
      </c>
      <c r="G161" s="8">
        <f t="shared" si="12"/>
        <v>264.5</v>
      </c>
      <c r="H161" s="8"/>
      <c r="I161" s="8"/>
      <c r="J161" s="8"/>
    </row>
    <row r="162" spans="1:10" ht="15">
      <c r="A162" s="6" t="s">
        <v>26</v>
      </c>
      <c r="B162" s="5" t="s">
        <v>72</v>
      </c>
      <c r="C162" s="5">
        <v>12</v>
      </c>
      <c r="D162" s="5">
        <v>70</v>
      </c>
      <c r="E162" s="5">
        <f t="shared" si="10"/>
        <v>840</v>
      </c>
      <c r="F162" s="5">
        <f t="shared" si="11"/>
        <v>965.9999999999999</v>
      </c>
      <c r="G162" s="8">
        <f t="shared" si="12"/>
        <v>965.9999999999999</v>
      </c>
      <c r="H162" s="8"/>
      <c r="I162" s="8"/>
      <c r="J162" s="8"/>
    </row>
    <row r="163" spans="1:10" ht="15">
      <c r="A163" s="6" t="s">
        <v>26</v>
      </c>
      <c r="B163" s="5" t="s">
        <v>74</v>
      </c>
      <c r="C163" s="5">
        <v>1.2</v>
      </c>
      <c r="D163" s="5">
        <v>70</v>
      </c>
      <c r="E163" s="5">
        <f t="shared" si="10"/>
        <v>84</v>
      </c>
      <c r="F163" s="5">
        <f t="shared" si="11"/>
        <v>96.6</v>
      </c>
      <c r="G163" s="8">
        <f t="shared" si="12"/>
        <v>96.6</v>
      </c>
      <c r="H163" s="8"/>
      <c r="I163" s="8"/>
      <c r="J163" s="8"/>
    </row>
    <row r="164" spans="1:10" ht="15">
      <c r="A164" s="6" t="s">
        <v>26</v>
      </c>
      <c r="B164" s="5" t="s">
        <v>104</v>
      </c>
      <c r="C164" s="5">
        <v>7</v>
      </c>
      <c r="D164" s="5">
        <v>55</v>
      </c>
      <c r="E164" s="5">
        <f t="shared" si="10"/>
        <v>385</v>
      </c>
      <c r="F164" s="5">
        <f t="shared" si="11"/>
        <v>442.74999999999994</v>
      </c>
      <c r="G164" s="8">
        <f t="shared" si="12"/>
        <v>442.74999999999994</v>
      </c>
      <c r="H164" s="8"/>
      <c r="I164" s="8"/>
      <c r="J164" s="8"/>
    </row>
    <row r="165" spans="1:10" ht="13.5" customHeight="1" hidden="1">
      <c r="A165" s="6" t="s">
        <v>26</v>
      </c>
      <c r="B165" s="5" t="s">
        <v>117</v>
      </c>
      <c r="C165" s="5">
        <v>4</v>
      </c>
      <c r="D165" s="5">
        <v>19</v>
      </c>
      <c r="E165" s="5">
        <f t="shared" si="10"/>
        <v>76</v>
      </c>
      <c r="F165" s="5">
        <f t="shared" si="11"/>
        <v>87.39999999999999</v>
      </c>
      <c r="G165" s="8">
        <f>F165</f>
        <v>87.39999999999999</v>
      </c>
      <c r="H165" s="5"/>
      <c r="I165" s="5"/>
      <c r="J165" s="5"/>
    </row>
    <row r="166" spans="5:7" ht="15" customHeight="1" hidden="1">
      <c r="E166" s="9">
        <f>SUM(E2:E165)</f>
        <v>74733</v>
      </c>
      <c r="F166" s="9">
        <f>E166*1.15</f>
        <v>85942.95</v>
      </c>
      <c r="G166" s="17">
        <f>SUM(G154:G165)</f>
        <v>4909.349999999999</v>
      </c>
    </row>
    <row r="167" ht="15" customHeight="1" hidden="1"/>
    <row r="168" ht="15" customHeight="1" hidden="1">
      <c r="E168">
        <v>74733</v>
      </c>
    </row>
    <row r="169" ht="15" customHeight="1"/>
    <row r="171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:A11"/>
    </sheetView>
  </sheetViews>
  <sheetFormatPr defaultColWidth="9.140625" defaultRowHeight="15"/>
  <sheetData>
    <row r="1" ht="15">
      <c r="A1" t="s">
        <v>125</v>
      </c>
    </row>
    <row r="2" ht="15">
      <c r="A2" s="6" t="s">
        <v>33</v>
      </c>
    </row>
    <row r="3" ht="15">
      <c r="A3" s="14" t="s">
        <v>41</v>
      </c>
    </row>
    <row r="4" ht="15">
      <c r="A4" s="6" t="s">
        <v>130</v>
      </c>
    </row>
    <row r="5" ht="15">
      <c r="A5" s="14" t="s">
        <v>31</v>
      </c>
    </row>
    <row r="6" ht="15">
      <c r="A6" s="6" t="s">
        <v>134</v>
      </c>
    </row>
    <row r="7" ht="15">
      <c r="A7" s="6" t="s">
        <v>103</v>
      </c>
    </row>
    <row r="8" ht="15">
      <c r="A8" s="14" t="s">
        <v>44</v>
      </c>
    </row>
    <row r="9" ht="15">
      <c r="A9" s="6" t="s">
        <v>107</v>
      </c>
    </row>
    <row r="10" ht="15">
      <c r="A10" s="14" t="s">
        <v>140</v>
      </c>
    </row>
    <row r="11" ht="15">
      <c r="A11" s="6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2012-05-21T21:52:36Z</dcterms:created>
  <dcterms:modified xsi:type="dcterms:W3CDTF">2012-05-25T11:46:32Z</dcterms:modified>
  <cp:category/>
  <cp:version/>
  <cp:contentType/>
  <cp:contentStatus/>
</cp:coreProperties>
</file>