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480" windowHeight="8085" activeTab="0"/>
  </bookViews>
  <sheets>
    <sheet name="Лист1" sheetId="1" r:id="rId1"/>
    <sheet name="Лист2" sheetId="2" r:id="rId2"/>
    <sheet name="Лист3" sheetId="3" r:id="rId3"/>
    <sheet name="Лист1 (2)" sheetId="4" r:id="rId4"/>
  </sheets>
  <definedNames/>
  <calcPr fullCalcOnLoad="1"/>
</workbook>
</file>

<file path=xl/sharedStrings.xml><?xml version="1.0" encoding="utf-8"?>
<sst xmlns="http://schemas.openxmlformats.org/spreadsheetml/2006/main" count="954" uniqueCount="238">
  <si>
    <t>Ник</t>
  </si>
  <si>
    <t>Наименование</t>
  </si>
  <si>
    <t>Метраж</t>
  </si>
  <si>
    <t>Цена за 1м</t>
  </si>
  <si>
    <t>Сумма</t>
  </si>
  <si>
    <t>Сумма с орг</t>
  </si>
  <si>
    <t>Итого</t>
  </si>
  <si>
    <t>Оплачено</t>
  </si>
  <si>
    <t>ТР</t>
  </si>
  <si>
    <t>Вы должны(-)/Я должна(+)</t>
  </si>
  <si>
    <t>Органза "ФАНТАЗИЯ" 4389</t>
  </si>
  <si>
    <t xml:space="preserve">КотБ 9м </t>
  </si>
  <si>
    <t>СВОБОДНО 4м</t>
  </si>
  <si>
    <t>Yulka</t>
  </si>
  <si>
    <t xml:space="preserve">КотБ </t>
  </si>
  <si>
    <t xml:space="preserve">Sveta_S </t>
  </si>
  <si>
    <t xml:space="preserve">Ищук </t>
  </si>
  <si>
    <t xml:space="preserve">Korosteleva </t>
  </si>
  <si>
    <t>СВОБОДНО</t>
  </si>
  <si>
    <t>Органза однотонная LF 300 Цвет №3</t>
  </si>
  <si>
    <t xml:space="preserve">Макси-4 9м </t>
  </si>
  <si>
    <t xml:space="preserve">Lus'en 6м </t>
  </si>
  <si>
    <t xml:space="preserve">julia_luna 8м </t>
  </si>
  <si>
    <t xml:space="preserve">zmz </t>
  </si>
  <si>
    <t xml:space="preserve">Openok  </t>
  </si>
  <si>
    <t xml:space="preserve">Макси-4 </t>
  </si>
  <si>
    <t xml:space="preserve">sem.oly </t>
  </si>
  <si>
    <t>kolana</t>
  </si>
  <si>
    <t xml:space="preserve">ardgi </t>
  </si>
  <si>
    <t>Lus'en</t>
  </si>
  <si>
    <t xml:space="preserve">Berny </t>
  </si>
  <si>
    <t>julia_luna</t>
  </si>
  <si>
    <t>Миллениум</t>
  </si>
  <si>
    <t>Органза "ФАНТАЗИЯ" OJ22312 280 Цвет №2</t>
  </si>
  <si>
    <t>Mariyka_s</t>
  </si>
  <si>
    <t xml:space="preserve">Elenochka* </t>
  </si>
  <si>
    <t xml:space="preserve">Любарс </t>
  </si>
  <si>
    <t xml:space="preserve">ЛисенокМ </t>
  </si>
  <si>
    <t xml:space="preserve">СВОБОДНО </t>
  </si>
  <si>
    <t xml:space="preserve">Ткань портьерная "МОДЕРН" H739 150 Цвет 178 </t>
  </si>
  <si>
    <t xml:space="preserve">Аннюта 5м </t>
  </si>
  <si>
    <t xml:space="preserve">Николашка 6м </t>
  </si>
  <si>
    <t xml:space="preserve">Gretchen 15м </t>
  </si>
  <si>
    <t xml:space="preserve">Olga_Kir 7м </t>
  </si>
  <si>
    <t xml:space="preserve">Elenochka* 6м </t>
  </si>
  <si>
    <t xml:space="preserve">Мама Лялюши 5м </t>
  </si>
  <si>
    <t xml:space="preserve">ardgi 6м </t>
  </si>
  <si>
    <t xml:space="preserve">Большая вредина 4м </t>
  </si>
  <si>
    <t>Креп-сатин S 150 Цвет № 46</t>
  </si>
  <si>
    <t>trie</t>
  </si>
  <si>
    <t xml:space="preserve">Foxnut </t>
  </si>
  <si>
    <t xml:space="preserve">Galka </t>
  </si>
  <si>
    <t>Ткань портьерная ТАФТА "ШАНТОН" 3119 300 Цвет № 10</t>
  </si>
  <si>
    <t>Ирачка</t>
  </si>
  <si>
    <t xml:space="preserve">Миллениум </t>
  </si>
  <si>
    <t xml:space="preserve">Большая вредина </t>
  </si>
  <si>
    <t xml:space="preserve">scarlet_222 </t>
  </si>
  <si>
    <t xml:space="preserve">ЕленаТВ </t>
  </si>
  <si>
    <t>Ткань портьерная "Блэкаут" печатная PDX310 145 Цвет 2</t>
  </si>
  <si>
    <t xml:space="preserve">zolotkat 5м </t>
  </si>
  <si>
    <t xml:space="preserve">Karolina </t>
  </si>
  <si>
    <t>SeviLLa</t>
  </si>
  <si>
    <t>оленька69</t>
  </si>
  <si>
    <t xml:space="preserve">zolotkat </t>
  </si>
  <si>
    <t>Ткань портьерная "БЛЭКАУТ" BLT026 280 Цвет №154</t>
  </si>
  <si>
    <t>Ткань портьерная "БЛЭКАУТ" BLT026 280 Цвет №9</t>
  </si>
  <si>
    <t xml:space="preserve">9316762 7м </t>
  </si>
  <si>
    <t xml:space="preserve">Юлианк@ </t>
  </si>
  <si>
    <t xml:space="preserve">Mixiss </t>
  </si>
  <si>
    <t xml:space="preserve">Ivanova0709 </t>
  </si>
  <si>
    <t xml:space="preserve">myakina </t>
  </si>
  <si>
    <t xml:space="preserve">Ю.Кос </t>
  </si>
  <si>
    <t xml:space="preserve">nbad </t>
  </si>
  <si>
    <t>Berny</t>
  </si>
  <si>
    <t>Karolina</t>
  </si>
  <si>
    <t xml:space="preserve">pavlusha_78 </t>
  </si>
  <si>
    <t xml:space="preserve">olga_pol </t>
  </si>
  <si>
    <t xml:space="preserve">Прибыткова_Ира </t>
  </si>
  <si>
    <t xml:space="preserve">Missislovely </t>
  </si>
  <si>
    <t>Ткань вуаль "Нежность" Y050 280 Цвет 87</t>
  </si>
  <si>
    <t>СВОБОДНО 14м</t>
  </si>
  <si>
    <t xml:space="preserve">Ткань вуаль "Нежность" Y088 280 Цвет 6 </t>
  </si>
  <si>
    <t xml:space="preserve">Любава_Кудрявая </t>
  </si>
  <si>
    <t>Николашка</t>
  </si>
  <si>
    <t>janata1980</t>
  </si>
  <si>
    <t>Мама Лялюши</t>
  </si>
  <si>
    <t>olga 1236</t>
  </si>
  <si>
    <t xml:space="preserve">julia_luna </t>
  </si>
  <si>
    <t xml:space="preserve">Алёнкин </t>
  </si>
  <si>
    <t xml:space="preserve">Yusik.P </t>
  </si>
  <si>
    <t xml:space="preserve">ММариночка </t>
  </si>
  <si>
    <t xml:space="preserve">lezia </t>
  </si>
  <si>
    <t xml:space="preserve">Индиго </t>
  </si>
  <si>
    <t xml:space="preserve">Маруся 2011 </t>
  </si>
  <si>
    <t>Тюль Вуаль арт. 2009 цвет 45</t>
  </si>
  <si>
    <t xml:space="preserve">Любарс 2м </t>
  </si>
  <si>
    <t>СВОБОДНО 6,6м</t>
  </si>
  <si>
    <t xml:space="preserve">ZA*BA*VA </t>
  </si>
  <si>
    <t xml:space="preserve">trie </t>
  </si>
  <si>
    <t xml:space="preserve">IRUNCHIKBULATKINA </t>
  </si>
  <si>
    <t xml:space="preserve">тет-а-тет </t>
  </si>
  <si>
    <t xml:space="preserve">irina samkova </t>
  </si>
  <si>
    <t xml:space="preserve">елена иисусовна </t>
  </si>
  <si>
    <t>Вуаль 2009 300 Цвет №15</t>
  </si>
  <si>
    <t xml:space="preserve">ММариночка 3м </t>
  </si>
  <si>
    <t>СВОБОДНО 15,3м</t>
  </si>
  <si>
    <t>1419 к5666</t>
  </si>
  <si>
    <t>Aurica</t>
  </si>
  <si>
    <t>ZA*BA*VA</t>
  </si>
  <si>
    <t xml:space="preserve">Mariyka_s </t>
  </si>
  <si>
    <t xml:space="preserve">Заиц1825 </t>
  </si>
  <si>
    <t>КАТРИН77</t>
  </si>
  <si>
    <t>Любарс</t>
  </si>
  <si>
    <t>Ммариночка</t>
  </si>
  <si>
    <t>Маруся 2011</t>
  </si>
  <si>
    <t>Тюль Вуаль арт. 2009 цвет 9</t>
  </si>
  <si>
    <t xml:space="preserve">ВАРО 5м </t>
  </si>
  <si>
    <t xml:space="preserve">Olgeja 8м </t>
  </si>
  <si>
    <t xml:space="preserve">inaia 5м </t>
  </si>
  <si>
    <t>ВАРО</t>
  </si>
  <si>
    <t xml:space="preserve">Марисабель </t>
  </si>
  <si>
    <t>myakina</t>
  </si>
  <si>
    <t xml:space="preserve">janata1980 </t>
  </si>
  <si>
    <t xml:space="preserve">Olgeja </t>
  </si>
  <si>
    <t xml:space="preserve">inaia </t>
  </si>
  <si>
    <t xml:space="preserve">Наташа111 </t>
  </si>
  <si>
    <t xml:space="preserve">Вуаль 2009 300 Цвет №1 </t>
  </si>
  <si>
    <t>blackchette 5+5м</t>
  </si>
  <si>
    <t xml:space="preserve">*olga83* 14м </t>
  </si>
  <si>
    <t xml:space="preserve">емелька 8м </t>
  </si>
  <si>
    <t xml:space="preserve">olga_pol 4м </t>
  </si>
  <si>
    <t>fuzz 4м</t>
  </si>
  <si>
    <t xml:space="preserve">dar1865 7м </t>
  </si>
  <si>
    <t xml:space="preserve">Ла-на 7м </t>
  </si>
  <si>
    <t>ves212 8м</t>
  </si>
  <si>
    <t xml:space="preserve">тет-а-тет 14м </t>
  </si>
  <si>
    <t>Тюль жатый 4005 280 Цвет №20016</t>
  </si>
  <si>
    <t xml:space="preserve">Alpine25 3м </t>
  </si>
  <si>
    <t xml:space="preserve">nuta.ksn 5м+6м </t>
  </si>
  <si>
    <t xml:space="preserve">Анна К 5+5м </t>
  </si>
  <si>
    <t>Е.Алена</t>
  </si>
  <si>
    <t>Тесьма шторная TF5-200</t>
  </si>
  <si>
    <t xml:space="preserve">C@шкина мама 12м </t>
  </si>
  <si>
    <t xml:space="preserve">sem.oly 17м </t>
  </si>
  <si>
    <t xml:space="preserve">Ю.Кос 17м </t>
  </si>
  <si>
    <t xml:space="preserve">Асяна 5м </t>
  </si>
  <si>
    <t xml:space="preserve">fuzz 4м </t>
  </si>
  <si>
    <t xml:space="preserve">Aliska 10м </t>
  </si>
  <si>
    <t xml:space="preserve">nbad 25м </t>
  </si>
  <si>
    <t xml:space="preserve">Маруся 2011 15м </t>
  </si>
  <si>
    <t xml:space="preserve">janata1980 10м </t>
  </si>
  <si>
    <t xml:space="preserve">елена иисусовна 15м </t>
  </si>
  <si>
    <t xml:space="preserve">Прибыткова_Ира 7м </t>
  </si>
  <si>
    <t xml:space="preserve">inaia 10м </t>
  </si>
  <si>
    <t xml:space="preserve">Аннюта 18м </t>
  </si>
  <si>
    <t>Тесьма шторная TZ3-250</t>
  </si>
  <si>
    <t xml:space="preserve">Ирамама 6м </t>
  </si>
  <si>
    <t xml:space="preserve">Будущая Свекровь 7м </t>
  </si>
  <si>
    <t xml:space="preserve">Николашка 12м </t>
  </si>
  <si>
    <t xml:space="preserve">Олеся Мед 7м </t>
  </si>
  <si>
    <t>Алёнкин 3м</t>
  </si>
  <si>
    <t>Тесьма шторная Z1</t>
  </si>
  <si>
    <t xml:space="preserve">Tati78 4м </t>
  </si>
  <si>
    <t xml:space="preserve">Ю.Кос 10м </t>
  </si>
  <si>
    <t xml:space="preserve">Мама Вадима К 9м </t>
  </si>
  <si>
    <t xml:space="preserve">Большая вредина 8м </t>
  </si>
  <si>
    <t>оленька69 3м</t>
  </si>
  <si>
    <t>Тесьма шторная Z5/Zw-200</t>
  </si>
  <si>
    <t xml:space="preserve">sem.oly 10м </t>
  </si>
  <si>
    <t xml:space="preserve">Ю.Кос 12м </t>
  </si>
  <si>
    <t xml:space="preserve">myakina 14м </t>
  </si>
  <si>
    <t>Маруся 2011 14м</t>
  </si>
  <si>
    <t xml:space="preserve"> ШТОРЫ_НИТЬ_ГК_ЗАРА DS 17 1 285 </t>
  </si>
  <si>
    <t>Vero_nika</t>
  </si>
  <si>
    <t xml:space="preserve">ШТОРЫ_НИТЬ_ГК_ЗАРА_ЛЮРЕКС JYS 160 1 420 </t>
  </si>
  <si>
    <t xml:space="preserve">mamazara </t>
  </si>
  <si>
    <t xml:space="preserve"> ШТОРЫ_НИТЬ_ЦВ_ЗАРА_РАДУГА DR 2 1 400 </t>
  </si>
  <si>
    <t>burunduchiha</t>
  </si>
  <si>
    <t xml:space="preserve"> ШТОРЫ_НИТЬ_ЦВ_ЗАРА_РАДУГА DR 9 1 400</t>
  </si>
  <si>
    <t>Асяна</t>
  </si>
  <si>
    <t>Gretchen</t>
  </si>
  <si>
    <t>blackchette</t>
  </si>
  <si>
    <t xml:space="preserve">*olga83* </t>
  </si>
  <si>
    <t xml:space="preserve">емелька </t>
  </si>
  <si>
    <t>olga_pol</t>
  </si>
  <si>
    <t xml:space="preserve">fuzz </t>
  </si>
  <si>
    <t>dar1865</t>
  </si>
  <si>
    <t xml:space="preserve">Ла-на </t>
  </si>
  <si>
    <t>ves212</t>
  </si>
  <si>
    <t xml:space="preserve">тет-а-тет  </t>
  </si>
  <si>
    <t xml:space="preserve">Alpine25 </t>
  </si>
  <si>
    <t>nuta.ksn</t>
  </si>
  <si>
    <t>Анна К</t>
  </si>
  <si>
    <t xml:space="preserve">C@шкина мама </t>
  </si>
  <si>
    <t>Ю.Кос</t>
  </si>
  <si>
    <t xml:space="preserve">Aliska </t>
  </si>
  <si>
    <t xml:space="preserve">Аннюта </t>
  </si>
  <si>
    <t>КотБ</t>
  </si>
  <si>
    <t xml:space="preserve">Ирамама </t>
  </si>
  <si>
    <t xml:space="preserve">Будущая Свекровь </t>
  </si>
  <si>
    <t xml:space="preserve">Lus'en </t>
  </si>
  <si>
    <t>Олеся Мед</t>
  </si>
  <si>
    <t>zolotkat</t>
  </si>
  <si>
    <t>Tati78</t>
  </si>
  <si>
    <t xml:space="preserve">Мама Вадима К </t>
  </si>
  <si>
    <t>Большая вредина</t>
  </si>
  <si>
    <t xml:space="preserve">оленька69 </t>
  </si>
  <si>
    <t xml:space="preserve">Николашка </t>
  </si>
  <si>
    <t>ardgi</t>
  </si>
  <si>
    <t xml:space="preserve">Gretchen </t>
  </si>
  <si>
    <t>Olga_Kir</t>
  </si>
  <si>
    <t>Аннюта</t>
  </si>
  <si>
    <t>Panda07</t>
  </si>
  <si>
    <t>nadi</t>
  </si>
  <si>
    <t>22516 4м</t>
  </si>
  <si>
    <t>ФЛАЯ</t>
  </si>
  <si>
    <t>Наташа111</t>
  </si>
  <si>
    <t>Noyabrskaya</t>
  </si>
  <si>
    <t>Настасья84</t>
  </si>
  <si>
    <t>yulaysha</t>
  </si>
  <si>
    <t>netochka</t>
  </si>
  <si>
    <t>Юля и сынулИ</t>
  </si>
  <si>
    <t>Юлия Блум</t>
  </si>
  <si>
    <t>lorick</t>
  </si>
  <si>
    <t>Valusha</t>
  </si>
  <si>
    <t>Чаруня</t>
  </si>
  <si>
    <t>Marinera</t>
  </si>
  <si>
    <t xml:space="preserve">Алёнкин 3м </t>
  </si>
  <si>
    <t xml:space="preserve"> </t>
  </si>
  <si>
    <t xml:space="preserve">Тесьма шторная Z1 6,0 50 белая своб. Цена 16,15р плотные ткани </t>
  </si>
  <si>
    <t>тя3</t>
  </si>
  <si>
    <t>7м</t>
  </si>
  <si>
    <t>2?88</t>
  </si>
  <si>
    <t>15готов</t>
  </si>
  <si>
    <t xml:space="preserve">ОРГ Юлианк@ </t>
  </si>
  <si>
    <t>в след СП.</t>
  </si>
  <si>
    <t>тесьма</t>
  </si>
  <si>
    <t>каролина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</si>
</sst>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12"/>
      <name val="Calibri"/>
      <family val="2"/>
    </font>
    <font>
      <b/>
      <sz val="11"/>
      <color indexed="10"/>
      <name val="Calibri"/>
      <family val="2"/>
    </font>
    <font>
      <sz val="11"/>
      <name val="Calibri"/>
      <family val="2"/>
    </font>
    <font>
      <u val="single"/>
      <sz val="11"/>
      <color indexed="36"/>
      <name val="Calibri"/>
      <family val="2"/>
    </font>
    <font>
      <b/>
      <sz val="24"/>
      <name val="Calibri"/>
      <family val="2"/>
    </font>
    <font>
      <sz val="24"/>
      <color indexed="8"/>
      <name val="Calibri"/>
      <family val="2"/>
    </font>
    <font>
      <b/>
      <u val="single"/>
      <sz val="2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u val="single"/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/>
    </xf>
    <xf numFmtId="0" fontId="32" fillId="0" borderId="0" xfId="42" applyAlignment="1" applyProtection="1">
      <alignment/>
      <protection/>
    </xf>
    <xf numFmtId="0" fontId="0" fillId="0" borderId="0" xfId="0" applyAlignment="1">
      <alignment horizontal="left"/>
    </xf>
    <xf numFmtId="0" fontId="6" fillId="33" borderId="10" xfId="0" applyFont="1" applyFill="1" applyBorder="1" applyAlignment="1">
      <alignment/>
    </xf>
    <xf numFmtId="1" fontId="0" fillId="0" borderId="0" xfId="0" applyNumberFormat="1" applyAlignment="1">
      <alignment/>
    </xf>
    <xf numFmtId="0" fontId="0" fillId="33" borderId="11" xfId="0" applyFill="1" applyBorder="1" applyAlignment="1">
      <alignment/>
    </xf>
    <xf numFmtId="164" fontId="0" fillId="33" borderId="11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0" fillId="34" borderId="0" xfId="0" applyFill="1" applyAlignment="1">
      <alignment/>
    </xf>
    <xf numFmtId="0" fontId="9" fillId="0" borderId="10" xfId="0" applyFont="1" applyFill="1" applyBorder="1" applyAlignment="1">
      <alignment horizontal="left"/>
    </xf>
    <xf numFmtId="0" fontId="10" fillId="0" borderId="10" xfId="0" applyFont="1" applyBorder="1" applyAlignment="1">
      <alignment/>
    </xf>
    <xf numFmtId="0" fontId="11" fillId="0" borderId="10" xfId="42" applyFont="1" applyFill="1" applyBorder="1" applyAlignment="1" applyProtection="1">
      <alignment/>
      <protection/>
    </xf>
    <xf numFmtId="0" fontId="9" fillId="0" borderId="10" xfId="0" applyFont="1" applyFill="1" applyBorder="1" applyAlignment="1">
      <alignment/>
    </xf>
    <xf numFmtId="0" fontId="3" fillId="35" borderId="10" xfId="0" applyFont="1" applyFill="1" applyBorder="1" applyAlignment="1">
      <alignment horizontal="left"/>
    </xf>
    <xf numFmtId="0" fontId="0" fillId="35" borderId="10" xfId="0" applyFill="1" applyBorder="1" applyAlignment="1">
      <alignment/>
    </xf>
    <xf numFmtId="164" fontId="0" fillId="35" borderId="10" xfId="0" applyNumberFormat="1" applyFont="1" applyFill="1" applyBorder="1" applyAlignment="1">
      <alignment/>
    </xf>
    <xf numFmtId="1" fontId="3" fillId="35" borderId="10" xfId="0" applyNumberFormat="1" applyFont="1" applyFill="1" applyBorder="1" applyAlignment="1">
      <alignment/>
    </xf>
    <xf numFmtId="0" fontId="3" fillId="35" borderId="10" xfId="0" applyFont="1" applyFill="1" applyBorder="1" applyAlignment="1">
      <alignment/>
    </xf>
    <xf numFmtId="0" fontId="0" fillId="36" borderId="10" xfId="0" applyFill="1" applyBorder="1" applyAlignment="1">
      <alignment/>
    </xf>
    <xf numFmtId="164" fontId="0" fillId="36" borderId="10" xfId="0" applyNumberFormat="1" applyFont="1" applyFill="1" applyBorder="1" applyAlignment="1">
      <alignment/>
    </xf>
    <xf numFmtId="1" fontId="3" fillId="36" borderId="10" xfId="0" applyNumberFormat="1" applyFont="1" applyFill="1" applyBorder="1" applyAlignment="1">
      <alignment/>
    </xf>
    <xf numFmtId="0" fontId="3" fillId="36" borderId="10" xfId="0" applyFont="1" applyFill="1" applyBorder="1" applyAlignment="1">
      <alignment/>
    </xf>
    <xf numFmtId="0" fontId="2" fillId="35" borderId="10" xfId="0" applyFont="1" applyFill="1" applyBorder="1" applyAlignment="1">
      <alignment/>
    </xf>
    <xf numFmtId="0" fontId="7" fillId="35" borderId="10" xfId="0" applyFont="1" applyFill="1" applyBorder="1" applyAlignment="1">
      <alignment/>
    </xf>
    <xf numFmtId="0" fontId="4" fillId="35" borderId="10" xfId="0" applyFont="1" applyFill="1" applyBorder="1" applyAlignment="1">
      <alignment/>
    </xf>
    <xf numFmtId="0" fontId="6" fillId="35" borderId="10" xfId="0" applyFont="1" applyFill="1" applyBorder="1" applyAlignment="1">
      <alignment/>
    </xf>
    <xf numFmtId="0" fontId="2" fillId="36" borderId="10" xfId="0" applyFont="1" applyFill="1" applyBorder="1" applyAlignment="1">
      <alignment/>
    </xf>
    <xf numFmtId="0" fontId="5" fillId="36" borderId="10" xfId="42" applyFont="1" applyFill="1" applyBorder="1" applyAlignment="1" applyProtection="1">
      <alignment/>
      <protection/>
    </xf>
    <xf numFmtId="0" fontId="7" fillId="36" borderId="10" xfId="0" applyFont="1" applyFill="1" applyBorder="1" applyAlignment="1">
      <alignment/>
    </xf>
    <xf numFmtId="0" fontId="27" fillId="36" borderId="10" xfId="42" applyFont="1" applyFill="1" applyBorder="1" applyAlignment="1" applyProtection="1">
      <alignment/>
      <protection/>
    </xf>
    <xf numFmtId="0" fontId="27" fillId="35" borderId="10" xfId="42" applyFont="1" applyFill="1" applyBorder="1" applyAlignment="1" applyProtection="1">
      <alignment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&#1070;&#1083;&#1080;&#1072;&#1085;&#1082;@" TargetMode="External" /><Relationship Id="rId2" Type="http://schemas.openxmlformats.org/officeDocument/2006/relationships/hyperlink" Target="mailto:C@&#1096;&#1082;&#1080;&#1085;&#1072;%20&#1084;&#1072;&#1084;&#1072;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C@&#1096;&#1082;&#1080;&#1085;&#1072;%20&#1084;&#1072;&#1084;&#1072;" TargetMode="External" /><Relationship Id="rId2" Type="http://schemas.openxmlformats.org/officeDocument/2006/relationships/hyperlink" Target="mailto:&#1070;&#1083;&#1080;&#1072;&#1085;&#1082;@" TargetMode="External" /><Relationship Id="rId3" Type="http://schemas.openxmlformats.org/officeDocument/2006/relationships/hyperlink" Target="mailto:&#1070;&#1083;&#1080;&#1072;&#1085;&#1082;@" TargetMode="External" /><Relationship Id="rId4" Type="http://schemas.openxmlformats.org/officeDocument/2006/relationships/hyperlink" Target="mailto:&#1070;&#1083;&#1080;&#1072;&#1085;&#1082;@" TargetMode="External" /><Relationship Id="rId5" Type="http://schemas.openxmlformats.org/officeDocument/2006/relationships/hyperlink" Target="mailto:&#1070;&#1083;&#1080;&#1072;&#1085;&#1082;@" TargetMode="External" /><Relationship Id="rId6" Type="http://schemas.openxmlformats.org/officeDocument/2006/relationships/hyperlink" Target="mailto:&#1070;&#1083;&#1080;&#1072;&#1085;&#1082;@" TargetMode="External" /><Relationship Id="rId7" Type="http://schemas.openxmlformats.org/officeDocument/2006/relationships/hyperlink" Target="mailto:&#1070;&#1083;&#1080;&#1072;&#1085;&#1082;@" TargetMode="External" /><Relationship Id="rId8" Type="http://schemas.openxmlformats.org/officeDocument/2006/relationships/hyperlink" Target="mailto:&#1070;&#1083;&#1080;&#1072;&#1085;&#1082;@" TargetMode="External" /><Relationship Id="rId9" Type="http://schemas.openxmlformats.org/officeDocument/2006/relationships/hyperlink" Target="mailto:&#1070;&#1083;&#1080;&#1072;&#1085;&#1082;@" TargetMode="External" /><Relationship Id="rId10" Type="http://schemas.openxmlformats.org/officeDocument/2006/relationships/hyperlink" Target="mailto:&#1070;&#1083;&#1080;&#1072;&#1085;&#1082;@" TargetMode="External" /><Relationship Id="rId11" Type="http://schemas.openxmlformats.org/officeDocument/2006/relationships/hyperlink" Target="mailto:&#1070;&#1083;&#1080;&#1072;&#1085;&#1082;@" TargetMode="External" /><Relationship Id="rId12" Type="http://schemas.openxmlformats.org/officeDocument/2006/relationships/hyperlink" Target="mailto:&#1070;&#1083;&#1080;&#1072;&#1085;&#1082;@" TargetMode="External" /><Relationship Id="rId13" Type="http://schemas.openxmlformats.org/officeDocument/2006/relationships/hyperlink" Target="mailto:&#1070;&#1083;&#1080;&#1072;&#1085;&#1082;@" TargetMode="External" /><Relationship Id="rId14" Type="http://schemas.openxmlformats.org/officeDocument/2006/relationships/hyperlink" Target="mailto:&#1070;&#1083;&#1080;&#1072;&#1085;&#1082;@" TargetMode="External" /><Relationship Id="rId15" Type="http://schemas.openxmlformats.org/officeDocument/2006/relationships/hyperlink" Target="mailto:&#1070;&#1083;&#1080;&#1072;&#1085;&#1082;@" TargetMode="External" /><Relationship Id="rId16" Type="http://schemas.openxmlformats.org/officeDocument/2006/relationships/hyperlink" Target="mailto:&#1070;&#1083;&#1080;&#1072;&#1085;&#1082;@" TargetMode="External" /><Relationship Id="rId17" Type="http://schemas.openxmlformats.org/officeDocument/2006/relationships/hyperlink" Target="mailto:&#1070;&#1083;&#1080;&#1072;&#1085;&#1082;@" TargetMode="External" /><Relationship Id="rId18" Type="http://schemas.openxmlformats.org/officeDocument/2006/relationships/hyperlink" Target="mailto:&#1070;&#1083;&#1080;&#1072;&#1085;&#1082;@" TargetMode="External" /><Relationship Id="rId19" Type="http://schemas.openxmlformats.org/officeDocument/2006/relationships/hyperlink" Target="mailto:&#1070;&#1083;&#1080;&#1072;&#1085;&#1082;@" TargetMode="External" /><Relationship Id="rId20" Type="http://schemas.openxmlformats.org/officeDocument/2006/relationships/hyperlink" Target="mailto:&#1070;&#1083;&#1080;&#1072;&#1085;&#1082;@" TargetMode="External" /><Relationship Id="rId21" Type="http://schemas.openxmlformats.org/officeDocument/2006/relationships/hyperlink" Target="mailto:&#1070;&#1083;&#1080;&#1072;&#1085;&#1082;@" TargetMode="External" /><Relationship Id="rId22" Type="http://schemas.openxmlformats.org/officeDocument/2006/relationships/hyperlink" Target="mailto:&#1070;&#1083;&#1080;&#1072;&#1085;&#1082;@" TargetMode="External" /><Relationship Id="rId23" Type="http://schemas.openxmlformats.org/officeDocument/2006/relationships/hyperlink" Target="mailto:&#1070;&#1083;&#1080;&#1072;&#1085;&#1082;@" TargetMode="External" /><Relationship Id="rId24" Type="http://schemas.openxmlformats.org/officeDocument/2006/relationships/hyperlink" Target="mailto:&#1070;&#1083;&#1080;&#1072;&#1085;&#1082;@" TargetMode="External" /><Relationship Id="rId25" Type="http://schemas.openxmlformats.org/officeDocument/2006/relationships/hyperlink" Target="mailto:&#1070;&#1083;&#1080;&#1072;&#1085;&#1082;@" TargetMode="External" /><Relationship Id="rId26" Type="http://schemas.openxmlformats.org/officeDocument/2006/relationships/hyperlink" Target="mailto:&#1070;&#1083;&#1080;&#1072;&#1085;&#1082;@" TargetMode="External" /><Relationship Id="rId27" Type="http://schemas.openxmlformats.org/officeDocument/2006/relationships/hyperlink" Target="mailto:&#1070;&#1083;&#1080;&#1072;&#1085;&#1082;@" TargetMode="External" /><Relationship Id="rId28" Type="http://schemas.openxmlformats.org/officeDocument/2006/relationships/hyperlink" Target="mailto:&#1070;&#1083;&#1080;&#1072;&#1085;&#1082;@" TargetMode="External" /><Relationship Id="rId29" Type="http://schemas.openxmlformats.org/officeDocument/2006/relationships/hyperlink" Target="mailto:&#1070;&#1083;&#1080;&#1072;&#1085;&#1082;@" TargetMode="External" /><Relationship Id="rId30" Type="http://schemas.openxmlformats.org/officeDocument/2006/relationships/hyperlink" Target="mailto:&#1070;&#1083;&#1080;&#1072;&#1085;&#1082;@" TargetMode="External" /><Relationship Id="rId31" Type="http://schemas.openxmlformats.org/officeDocument/2006/relationships/hyperlink" Target="mailto:&#1070;&#1083;&#1080;&#1072;&#1085;&#1082;@" TargetMode="External" /><Relationship Id="rId32" Type="http://schemas.openxmlformats.org/officeDocument/2006/relationships/hyperlink" Target="mailto:&#1070;&#1083;&#1080;&#1072;&#1085;&#1082;@" TargetMode="External" /><Relationship Id="rId33" Type="http://schemas.openxmlformats.org/officeDocument/2006/relationships/hyperlink" Target="mailto:&#1070;&#1083;&#1080;&#1072;&#1085;&#1082;@" TargetMode="External" /><Relationship Id="rId34" Type="http://schemas.openxmlformats.org/officeDocument/2006/relationships/hyperlink" Target="mailto:&#1070;&#1083;&#1080;&#1072;&#1085;&#1082;@" TargetMode="External" /><Relationship Id="rId35" Type="http://schemas.openxmlformats.org/officeDocument/2006/relationships/hyperlink" Target="mailto:&#1070;&#1083;&#1080;&#1072;&#1085;&#1082;@" TargetMode="External" /><Relationship Id="rId36" Type="http://schemas.openxmlformats.org/officeDocument/2006/relationships/hyperlink" Target="mailto:&#1070;&#1083;&#1080;&#1072;&#1085;&#1082;@" TargetMode="External" /><Relationship Id="rId37" Type="http://schemas.openxmlformats.org/officeDocument/2006/relationships/hyperlink" Target="mailto:&#1070;&#1083;&#1080;&#1072;&#1085;&#1082;@" TargetMode="External" /><Relationship Id="rId38" Type="http://schemas.openxmlformats.org/officeDocument/2006/relationships/hyperlink" Target="mailto:&#1070;&#1083;&#1080;&#1072;&#1085;&#1082;@" TargetMode="External" /><Relationship Id="rId39" Type="http://schemas.openxmlformats.org/officeDocument/2006/relationships/hyperlink" Target="mailto:&#1070;&#1083;&#1080;&#1072;&#1085;&#1082;@" TargetMode="External" /><Relationship Id="rId40" Type="http://schemas.openxmlformats.org/officeDocument/2006/relationships/hyperlink" Target="mailto:&#1070;&#1083;&#1080;&#1072;&#1085;&#1082;@" TargetMode="External" /><Relationship Id="rId41" Type="http://schemas.openxmlformats.org/officeDocument/2006/relationships/hyperlink" Target="mailto:&#1070;&#1083;&#1080;&#1072;&#1085;&#1082;@" TargetMode="External" /><Relationship Id="rId42" Type="http://schemas.openxmlformats.org/officeDocument/2006/relationships/hyperlink" Target="mailto:&#1070;&#1083;&#1080;&#1072;&#1085;&#1082;@" TargetMode="External" /><Relationship Id="rId43" Type="http://schemas.openxmlformats.org/officeDocument/2006/relationships/hyperlink" Target="mailto:&#1070;&#1083;&#1080;&#1072;&#1085;&#1082;@" TargetMode="External" /><Relationship Id="rId44" Type="http://schemas.openxmlformats.org/officeDocument/2006/relationships/hyperlink" Target="mailto:&#1070;&#1083;&#1080;&#1072;&#1085;&#1082;@" TargetMode="External" /><Relationship Id="rId45" Type="http://schemas.openxmlformats.org/officeDocument/2006/relationships/hyperlink" Target="mailto:&#1070;&#1083;&#1080;&#1072;&#1085;&#1082;@" TargetMode="External" /><Relationship Id="rId46" Type="http://schemas.openxmlformats.org/officeDocument/2006/relationships/hyperlink" Target="mailto:&#1070;&#1083;&#1080;&#1072;&#1085;&#1082;@" TargetMode="External" /><Relationship Id="rId47" Type="http://schemas.openxmlformats.org/officeDocument/2006/relationships/hyperlink" Target="mailto:&#1070;&#1083;&#1080;&#1072;&#1085;&#1082;@" TargetMode="External" /><Relationship Id="rId48" Type="http://schemas.openxmlformats.org/officeDocument/2006/relationships/hyperlink" Target="mailto:&#1070;&#1083;&#1080;&#1072;&#1085;&#1082;@" TargetMode="External" /><Relationship Id="rId49" Type="http://schemas.openxmlformats.org/officeDocument/2006/relationships/hyperlink" Target="mailto:&#1070;&#1083;&#1080;&#1072;&#1085;&#1082;@" TargetMode="External" /><Relationship Id="rId50" Type="http://schemas.openxmlformats.org/officeDocument/2006/relationships/hyperlink" Target="mailto:&#1070;&#1083;&#1080;&#1072;&#1085;&#1082;@" TargetMode="External" /><Relationship Id="rId51" Type="http://schemas.openxmlformats.org/officeDocument/2006/relationships/hyperlink" Target="mailto:&#1070;&#1083;&#1080;&#1072;&#1085;&#1082;@" TargetMode="External" /><Relationship Id="rId52" Type="http://schemas.openxmlformats.org/officeDocument/2006/relationships/hyperlink" Target="mailto:&#1070;&#1083;&#1080;&#1072;&#1085;&#1082;@" TargetMode="External" /><Relationship Id="rId53" Type="http://schemas.openxmlformats.org/officeDocument/2006/relationships/hyperlink" Target="mailto:&#1070;&#1083;&#1080;&#1072;&#1085;&#1082;@" TargetMode="External" /><Relationship Id="rId54" Type="http://schemas.openxmlformats.org/officeDocument/2006/relationships/hyperlink" Target="mailto:&#1070;&#1083;&#1080;&#1072;&#1085;&#1082;@" TargetMode="External" /><Relationship Id="rId55" Type="http://schemas.openxmlformats.org/officeDocument/2006/relationships/hyperlink" Target="mailto:&#1070;&#1083;&#1080;&#1072;&#1085;&#1082;@" TargetMode="External" /><Relationship Id="rId56" Type="http://schemas.openxmlformats.org/officeDocument/2006/relationships/hyperlink" Target="mailto:&#1070;&#1083;&#1080;&#1072;&#1085;&#1082;@" TargetMode="External" /><Relationship Id="rId57" Type="http://schemas.openxmlformats.org/officeDocument/2006/relationships/hyperlink" Target="mailto:&#1070;&#1083;&#1080;&#1072;&#1085;&#1082;@" TargetMode="External" /><Relationship Id="rId58" Type="http://schemas.openxmlformats.org/officeDocument/2006/relationships/hyperlink" Target="mailto:&#1070;&#1083;&#1080;&#1072;&#1085;&#1082;@" TargetMode="External" /><Relationship Id="rId59" Type="http://schemas.openxmlformats.org/officeDocument/2006/relationships/hyperlink" Target="mailto:&#1070;&#1083;&#1080;&#1072;&#1085;&#1082;@" TargetMode="External" /><Relationship Id="rId60" Type="http://schemas.openxmlformats.org/officeDocument/2006/relationships/hyperlink" Target="mailto:&#1070;&#1083;&#1080;&#1072;&#1085;&#1082;@" TargetMode="External" /><Relationship Id="rId61" Type="http://schemas.openxmlformats.org/officeDocument/2006/relationships/hyperlink" Target="mailto:&#1070;&#1083;&#1080;&#1072;&#1085;&#1082;@" TargetMode="External" /><Relationship Id="rId62" Type="http://schemas.openxmlformats.org/officeDocument/2006/relationships/hyperlink" Target="mailto:&#1070;&#1083;&#1080;&#1072;&#1085;&#1082;@" TargetMode="External" /><Relationship Id="rId63" Type="http://schemas.openxmlformats.org/officeDocument/2006/relationships/hyperlink" Target="mailto:&#1070;&#1083;&#1080;&#1072;&#1085;&#1082;@" TargetMode="External" /><Relationship Id="rId64" Type="http://schemas.openxmlformats.org/officeDocument/2006/relationships/hyperlink" Target="mailto:&#1070;&#1083;&#1080;&#1072;&#1085;&#1082;@" TargetMode="External" /><Relationship Id="rId65" Type="http://schemas.openxmlformats.org/officeDocument/2006/relationships/hyperlink" Target="mailto:&#1070;&#1083;&#1080;&#1072;&#1085;&#1082;@" TargetMode="External" /><Relationship Id="rId66" Type="http://schemas.openxmlformats.org/officeDocument/2006/relationships/hyperlink" Target="mailto:&#1070;&#1083;&#1080;&#1072;&#1085;&#1082;@" TargetMode="External" /><Relationship Id="rId67" Type="http://schemas.openxmlformats.org/officeDocument/2006/relationships/hyperlink" Target="mailto:&#1070;&#1083;&#1080;&#1072;&#1085;&#1082;@" TargetMode="External" /><Relationship Id="rId68" Type="http://schemas.openxmlformats.org/officeDocument/2006/relationships/hyperlink" Target="mailto:&#1070;&#1083;&#1080;&#1072;&#1085;&#1082;@" TargetMode="External" /><Relationship Id="rId69" Type="http://schemas.openxmlformats.org/officeDocument/2006/relationships/hyperlink" Target="mailto:&#1070;&#1083;&#1080;&#1072;&#1085;&#1082;@" TargetMode="External" /><Relationship Id="rId70" Type="http://schemas.openxmlformats.org/officeDocument/2006/relationships/hyperlink" Target="mailto:&#1070;&#1083;&#1080;&#1072;&#1085;&#1082;@" TargetMode="External" /><Relationship Id="rId71" Type="http://schemas.openxmlformats.org/officeDocument/2006/relationships/hyperlink" Target="mailto:&#1070;&#1083;&#1080;&#1072;&#1085;&#1082;@" TargetMode="External" /><Relationship Id="rId72" Type="http://schemas.openxmlformats.org/officeDocument/2006/relationships/hyperlink" Target="mailto:&#1070;&#1083;&#1080;&#1072;&#1085;&#1082;@" TargetMode="External" /><Relationship Id="rId73" Type="http://schemas.openxmlformats.org/officeDocument/2006/relationships/hyperlink" Target="mailto:&#1070;&#1083;&#1080;&#1072;&#1085;&#1082;@" TargetMode="External" /><Relationship Id="rId74" Type="http://schemas.openxmlformats.org/officeDocument/2006/relationships/hyperlink" Target="mailto:&#1070;&#1083;&#1080;&#1072;&#1085;&#1082;@" TargetMode="External" /><Relationship Id="rId75" Type="http://schemas.openxmlformats.org/officeDocument/2006/relationships/hyperlink" Target="mailto:&#1070;&#1083;&#1080;&#1072;&#1085;&#1082;@" TargetMode="External" /><Relationship Id="rId76" Type="http://schemas.openxmlformats.org/officeDocument/2006/relationships/hyperlink" Target="mailto:&#1070;&#1083;&#1080;&#1072;&#1085;&#1082;@" TargetMode="External" /><Relationship Id="rId77" Type="http://schemas.openxmlformats.org/officeDocument/2006/relationships/hyperlink" Target="mailto:&#1070;&#1083;&#1080;&#1072;&#1085;&#1082;@" TargetMode="External" /><Relationship Id="rId78" Type="http://schemas.openxmlformats.org/officeDocument/2006/relationships/hyperlink" Target="mailto:&#1070;&#1083;&#1080;&#1072;&#1085;&#1082;@" TargetMode="External" /><Relationship Id="rId79" Type="http://schemas.openxmlformats.org/officeDocument/2006/relationships/hyperlink" Target="mailto:&#1070;&#1083;&#1080;&#1072;&#1085;&#1082;@" TargetMode="External" /><Relationship Id="rId80" Type="http://schemas.openxmlformats.org/officeDocument/2006/relationships/hyperlink" Target="mailto:&#1070;&#1083;&#1080;&#1072;&#1085;&#1082;@" TargetMode="External" /><Relationship Id="rId81" Type="http://schemas.openxmlformats.org/officeDocument/2006/relationships/hyperlink" Target="mailto:&#1070;&#1083;&#1080;&#1072;&#1085;&#1082;@" TargetMode="External" /><Relationship Id="rId82" Type="http://schemas.openxmlformats.org/officeDocument/2006/relationships/hyperlink" Target="mailto:&#1070;&#1083;&#1080;&#1072;&#1085;&#1082;@" TargetMode="External" /><Relationship Id="rId83" Type="http://schemas.openxmlformats.org/officeDocument/2006/relationships/hyperlink" Target="mailto:&#1070;&#1083;&#1080;&#1072;&#1085;&#1082;@" TargetMode="External" /><Relationship Id="rId84" Type="http://schemas.openxmlformats.org/officeDocument/2006/relationships/hyperlink" Target="mailto:&#1070;&#1083;&#1080;&#1072;&#1085;&#1082;@" TargetMode="External" /><Relationship Id="rId85" Type="http://schemas.openxmlformats.org/officeDocument/2006/relationships/hyperlink" Target="mailto:&#1070;&#1083;&#1080;&#1072;&#1085;&#1082;@" TargetMode="External" /><Relationship Id="rId86" Type="http://schemas.openxmlformats.org/officeDocument/2006/relationships/hyperlink" Target="mailto:&#1070;&#1083;&#1080;&#1072;&#1085;&#1082;@" TargetMode="External" /><Relationship Id="rId87" Type="http://schemas.openxmlformats.org/officeDocument/2006/relationships/hyperlink" Target="mailto:&#1070;&#1083;&#1080;&#1072;&#1085;&#1082;@" TargetMode="External" /><Relationship Id="rId88" Type="http://schemas.openxmlformats.org/officeDocument/2006/relationships/hyperlink" Target="mailto:&#1070;&#1083;&#1080;&#1072;&#1085;&#1082;@" TargetMode="External" /><Relationship Id="rId89" Type="http://schemas.openxmlformats.org/officeDocument/2006/relationships/hyperlink" Target="mailto:&#1070;&#1083;&#1080;&#1072;&#1085;&#1082;@" TargetMode="External" /><Relationship Id="rId90" Type="http://schemas.openxmlformats.org/officeDocument/2006/relationships/hyperlink" Target="mailto:&#1070;&#1083;&#1080;&#1072;&#1085;&#1082;@" TargetMode="External" /><Relationship Id="rId91" Type="http://schemas.openxmlformats.org/officeDocument/2006/relationships/hyperlink" Target="mailto:&#1070;&#1083;&#1080;&#1072;&#1085;&#1082;@" TargetMode="External" /><Relationship Id="rId92" Type="http://schemas.openxmlformats.org/officeDocument/2006/relationships/hyperlink" Target="mailto:&#1070;&#1083;&#1080;&#1072;&#1085;&#1082;@" TargetMode="External" /><Relationship Id="rId93" Type="http://schemas.openxmlformats.org/officeDocument/2006/relationships/hyperlink" Target="mailto:&#1070;&#1083;&#1080;&#1072;&#1085;&#1082;@" TargetMode="External" /><Relationship Id="rId94" Type="http://schemas.openxmlformats.org/officeDocument/2006/relationships/hyperlink" Target="mailto:&#1070;&#1083;&#1080;&#1072;&#1085;&#1082;@" TargetMode="External" /><Relationship Id="rId95" Type="http://schemas.openxmlformats.org/officeDocument/2006/relationships/hyperlink" Target="mailto:&#1070;&#1083;&#1080;&#1072;&#1085;&#1082;@" TargetMode="External" /><Relationship Id="rId96" Type="http://schemas.openxmlformats.org/officeDocument/2006/relationships/hyperlink" Target="mailto:&#1070;&#1083;&#1080;&#1072;&#1085;&#1082;@" TargetMode="External" /><Relationship Id="rId97" Type="http://schemas.openxmlformats.org/officeDocument/2006/relationships/hyperlink" Target="mailto:&#1070;&#1083;&#1080;&#1072;&#1085;&#1082;@" TargetMode="External" /><Relationship Id="rId98" Type="http://schemas.openxmlformats.org/officeDocument/2006/relationships/hyperlink" Target="mailto:&#1070;&#1083;&#1080;&#1072;&#1085;&#1082;@" TargetMode="External" /><Relationship Id="rId99" Type="http://schemas.openxmlformats.org/officeDocument/2006/relationships/hyperlink" Target="mailto:&#1070;&#1083;&#1080;&#1072;&#1085;&#1082;@" TargetMode="External" /><Relationship Id="rId100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&#1070;&#1083;&#1080;&#1072;&#1085;&#1082;@" TargetMode="Externa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88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9.421875" style="0" customWidth="1"/>
    <col min="2" max="2" width="51.00390625" style="0" customWidth="1"/>
    <col min="3" max="3" width="10.140625" style="0" customWidth="1"/>
    <col min="4" max="4" width="11.00390625" style="0" customWidth="1"/>
    <col min="5" max="5" width="9.140625" style="0" customWidth="1"/>
    <col min="6" max="6" width="11.28125" style="0" customWidth="1"/>
    <col min="7" max="9" width="9.140625" style="0" customWidth="1"/>
    <col min="10" max="10" width="27.00390625" style="0" customWidth="1"/>
  </cols>
  <sheetData>
    <row r="1" spans="1:10" ht="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</row>
    <row r="2" spans="1:10" ht="15">
      <c r="A2" s="16">
        <v>9316762</v>
      </c>
      <c r="B2" s="17" t="s">
        <v>65</v>
      </c>
      <c r="C2" s="17">
        <v>7</v>
      </c>
      <c r="D2" s="17">
        <v>200</v>
      </c>
      <c r="E2" s="17">
        <f aca="true" t="shared" si="0" ref="E2:E34">D2*C2</f>
        <v>1400</v>
      </c>
      <c r="F2" s="18">
        <f>E2*1.15</f>
        <v>1609.9999999999998</v>
      </c>
      <c r="G2" s="19"/>
      <c r="H2" s="20"/>
      <c r="I2" s="20">
        <f>C2*2.88</f>
        <v>20.16</v>
      </c>
      <c r="J2" s="20"/>
    </row>
    <row r="3" spans="1:10" ht="15">
      <c r="A3" s="16">
        <v>9316762</v>
      </c>
      <c r="B3" s="17" t="s">
        <v>161</v>
      </c>
      <c r="C3" s="17">
        <v>7</v>
      </c>
      <c r="D3" s="17">
        <v>16.15</v>
      </c>
      <c r="E3" s="17">
        <f t="shared" si="0"/>
        <v>113.04999999999998</v>
      </c>
      <c r="F3" s="18">
        <f aca="true" t="shared" si="1" ref="F3:F71">E3*1.15</f>
        <v>130.00749999999996</v>
      </c>
      <c r="G3" s="19">
        <f>F2+F3</f>
        <v>1740.0074999999997</v>
      </c>
      <c r="H3" s="20">
        <v>1740</v>
      </c>
      <c r="I3" s="20">
        <f>C3*0.5</f>
        <v>3.5</v>
      </c>
      <c r="J3" s="19">
        <f>H3-G3-I3-I2</f>
        <v>-23.66749999999971</v>
      </c>
    </row>
    <row r="4" spans="1:10" ht="15">
      <c r="A4" s="24" t="s">
        <v>182</v>
      </c>
      <c r="B4" s="21" t="s">
        <v>126</v>
      </c>
      <c r="C4" s="21">
        <v>14</v>
      </c>
      <c r="D4" s="21">
        <v>47.5</v>
      </c>
      <c r="E4" s="21">
        <f t="shared" si="0"/>
        <v>665</v>
      </c>
      <c r="F4" s="22">
        <f t="shared" si="1"/>
        <v>764.7499999999999</v>
      </c>
      <c r="G4" s="23"/>
      <c r="H4" s="24"/>
      <c r="I4" s="24">
        <f aca="true" t="shared" si="2" ref="I4:I67">C4*2.88</f>
        <v>40.32</v>
      </c>
      <c r="J4" s="24"/>
    </row>
    <row r="5" spans="1:10" ht="15">
      <c r="A5" s="24" t="s">
        <v>182</v>
      </c>
      <c r="B5" s="21" t="s">
        <v>141</v>
      </c>
      <c r="C5" s="21">
        <v>14</v>
      </c>
      <c r="D5" s="21">
        <v>11.4</v>
      </c>
      <c r="E5" s="21">
        <f t="shared" si="0"/>
        <v>159.6</v>
      </c>
      <c r="F5" s="22">
        <f t="shared" si="1"/>
        <v>183.54</v>
      </c>
      <c r="G5" s="23">
        <f>F4+F5</f>
        <v>948.2899999999998</v>
      </c>
      <c r="H5" s="24">
        <v>948</v>
      </c>
      <c r="I5" s="24">
        <f>C5*0.5</f>
        <v>7</v>
      </c>
      <c r="J5" s="23">
        <f>H5-G5-I5-I4</f>
        <v>-47.60999999999985</v>
      </c>
    </row>
    <row r="6" spans="1:10" ht="15">
      <c r="A6" s="20" t="s">
        <v>195</v>
      </c>
      <c r="B6" s="17" t="s">
        <v>141</v>
      </c>
      <c r="C6" s="17">
        <v>10</v>
      </c>
      <c r="D6" s="17">
        <v>11.4</v>
      </c>
      <c r="E6" s="17">
        <f t="shared" si="0"/>
        <v>114</v>
      </c>
      <c r="F6" s="18">
        <f t="shared" si="1"/>
        <v>131.1</v>
      </c>
      <c r="G6" s="19"/>
      <c r="H6" s="20"/>
      <c r="I6" s="20">
        <f>C6*0.5</f>
        <v>5</v>
      </c>
      <c r="J6" s="20"/>
    </row>
    <row r="7" spans="1:10" ht="15">
      <c r="A7" s="20" t="s">
        <v>195</v>
      </c>
      <c r="B7" s="17" t="s">
        <v>79</v>
      </c>
      <c r="C7" s="17">
        <v>5</v>
      </c>
      <c r="D7" s="17">
        <v>70</v>
      </c>
      <c r="E7" s="17">
        <f>D7*C7</f>
        <v>350</v>
      </c>
      <c r="F7" s="18">
        <f>E7*1.15</f>
        <v>402.49999999999994</v>
      </c>
      <c r="G7" s="19">
        <f>F6+F7</f>
        <v>533.5999999999999</v>
      </c>
      <c r="H7" s="20">
        <v>534</v>
      </c>
      <c r="I7" s="20">
        <f t="shared" si="2"/>
        <v>14.399999999999999</v>
      </c>
      <c r="J7" s="19">
        <f>H7-G7-I7-I6</f>
        <v>-18.999999999999908</v>
      </c>
    </row>
    <row r="8" spans="1:10" ht="15">
      <c r="A8" s="29" t="s">
        <v>190</v>
      </c>
      <c r="B8" s="21" t="s">
        <v>136</v>
      </c>
      <c r="C8" s="21">
        <v>3</v>
      </c>
      <c r="D8" s="21">
        <v>57.5</v>
      </c>
      <c r="E8" s="21">
        <f t="shared" si="0"/>
        <v>172.5</v>
      </c>
      <c r="F8" s="22">
        <f t="shared" si="1"/>
        <v>198.37499999999997</v>
      </c>
      <c r="G8" s="23">
        <f>F8</f>
        <v>198.37499999999997</v>
      </c>
      <c r="H8" s="24">
        <v>198</v>
      </c>
      <c r="I8" s="24">
        <f t="shared" si="2"/>
        <v>8.64</v>
      </c>
      <c r="J8" s="23">
        <f>H8-G8-I8</f>
        <v>-9.014999999999972</v>
      </c>
    </row>
    <row r="9" spans="1:10" ht="15">
      <c r="A9" s="20" t="s">
        <v>28</v>
      </c>
      <c r="B9" s="17" t="s">
        <v>19</v>
      </c>
      <c r="C9" s="26">
        <v>2.75</v>
      </c>
      <c r="D9" s="17">
        <v>42.5</v>
      </c>
      <c r="E9" s="17">
        <f t="shared" si="0"/>
        <v>116.875</v>
      </c>
      <c r="F9" s="18">
        <f t="shared" si="1"/>
        <v>134.40625</v>
      </c>
      <c r="G9" s="19"/>
      <c r="H9" s="20"/>
      <c r="I9" s="20">
        <f t="shared" si="2"/>
        <v>7.92</v>
      </c>
      <c r="J9" s="20"/>
    </row>
    <row r="10" spans="1:10" ht="15">
      <c r="A10" s="20" t="s">
        <v>208</v>
      </c>
      <c r="B10" s="17" t="s">
        <v>39</v>
      </c>
      <c r="C10" s="17">
        <v>6</v>
      </c>
      <c r="D10" s="17">
        <v>52.5</v>
      </c>
      <c r="E10" s="17">
        <f t="shared" si="0"/>
        <v>315</v>
      </c>
      <c r="F10" s="18">
        <f t="shared" si="1"/>
        <v>362.25</v>
      </c>
      <c r="G10" s="19">
        <f>F9+F10</f>
        <v>496.65625</v>
      </c>
      <c r="H10" s="20">
        <v>505</v>
      </c>
      <c r="I10" s="20">
        <f t="shared" si="2"/>
        <v>17.28</v>
      </c>
      <c r="J10" s="19">
        <f>H10-G10-I9-I10</f>
        <v>-16.856250000000003</v>
      </c>
    </row>
    <row r="11" spans="1:10" ht="15">
      <c r="A11" s="29" t="s">
        <v>107</v>
      </c>
      <c r="B11" s="21" t="s">
        <v>103</v>
      </c>
      <c r="C11" s="21">
        <v>4</v>
      </c>
      <c r="D11" s="21">
        <v>47.5</v>
      </c>
      <c r="E11" s="21">
        <f t="shared" si="0"/>
        <v>190</v>
      </c>
      <c r="F11" s="22">
        <f>E11*1.15</f>
        <v>218.49999999999997</v>
      </c>
      <c r="G11" s="23">
        <f>F11</f>
        <v>218.49999999999997</v>
      </c>
      <c r="H11" s="24">
        <v>220</v>
      </c>
      <c r="I11" s="24">
        <f t="shared" si="2"/>
        <v>11.52</v>
      </c>
      <c r="J11" s="23">
        <f>H11-G11-I11</f>
        <v>-10.019999999999971</v>
      </c>
    </row>
    <row r="12" spans="1:10" ht="15">
      <c r="A12" s="20" t="s">
        <v>73</v>
      </c>
      <c r="B12" s="17" t="s">
        <v>65</v>
      </c>
      <c r="C12" s="17">
        <v>5</v>
      </c>
      <c r="D12" s="17">
        <v>200</v>
      </c>
      <c r="E12" s="17">
        <f t="shared" si="0"/>
        <v>1000</v>
      </c>
      <c r="F12" s="18">
        <f t="shared" si="1"/>
        <v>1150</v>
      </c>
      <c r="G12" s="19"/>
      <c r="H12" s="20"/>
      <c r="I12" s="20">
        <f t="shared" si="2"/>
        <v>14.399999999999999</v>
      </c>
      <c r="J12" s="20"/>
    </row>
    <row r="13" spans="1:10" ht="15">
      <c r="A13" s="20" t="s">
        <v>30</v>
      </c>
      <c r="B13" s="17" t="s">
        <v>19</v>
      </c>
      <c r="C13" s="17">
        <v>5</v>
      </c>
      <c r="D13" s="17">
        <v>42.5</v>
      </c>
      <c r="E13" s="17">
        <f t="shared" si="0"/>
        <v>212.5</v>
      </c>
      <c r="F13" s="18">
        <f t="shared" si="1"/>
        <v>244.37499999999997</v>
      </c>
      <c r="G13" s="19"/>
      <c r="H13" s="20"/>
      <c r="I13" s="20">
        <f t="shared" si="2"/>
        <v>14.399999999999999</v>
      </c>
      <c r="J13" s="20"/>
    </row>
    <row r="14" spans="1:10" ht="15">
      <c r="A14" s="20" t="s">
        <v>30</v>
      </c>
      <c r="B14" s="17" t="s">
        <v>79</v>
      </c>
      <c r="C14" s="17">
        <v>5</v>
      </c>
      <c r="D14" s="17">
        <v>70</v>
      </c>
      <c r="E14" s="17">
        <f t="shared" si="0"/>
        <v>350</v>
      </c>
      <c r="F14" s="18">
        <f t="shared" si="1"/>
        <v>402.49999999999994</v>
      </c>
      <c r="G14" s="19">
        <f>F12+F13+F14</f>
        <v>1796.875</v>
      </c>
      <c r="H14" s="20">
        <v>1797</v>
      </c>
      <c r="I14" s="20">
        <f t="shared" si="2"/>
        <v>14.399999999999999</v>
      </c>
      <c r="J14" s="19">
        <f>H14-G14-I14-I13-I12</f>
        <v>-43.074999999999996</v>
      </c>
    </row>
    <row r="15" spans="1:10" ht="15">
      <c r="A15" s="24" t="s">
        <v>181</v>
      </c>
      <c r="B15" s="21" t="s">
        <v>126</v>
      </c>
      <c r="C15" s="21">
        <v>10</v>
      </c>
      <c r="D15" s="21">
        <v>47.5</v>
      </c>
      <c r="E15" s="21">
        <f t="shared" si="0"/>
        <v>475</v>
      </c>
      <c r="F15" s="22">
        <f t="shared" si="1"/>
        <v>546.25</v>
      </c>
      <c r="G15" s="23">
        <f>F15</f>
        <v>546.25</v>
      </c>
      <c r="H15" s="24">
        <v>546</v>
      </c>
      <c r="I15" s="24">
        <f t="shared" si="2"/>
        <v>28.799999999999997</v>
      </c>
      <c r="J15" s="23">
        <f>H15-G15-I15</f>
        <v>-29.049999999999997</v>
      </c>
    </row>
    <row r="16" spans="1:10" ht="15">
      <c r="A16" s="20" t="s">
        <v>177</v>
      </c>
      <c r="B16" s="17" t="s">
        <v>176</v>
      </c>
      <c r="C16" s="17">
        <v>1</v>
      </c>
      <c r="D16" s="17">
        <v>400</v>
      </c>
      <c r="E16" s="17">
        <f t="shared" si="0"/>
        <v>400</v>
      </c>
      <c r="F16" s="18">
        <f t="shared" si="1"/>
        <v>459.99999999999994</v>
      </c>
      <c r="G16" s="19">
        <f>F16</f>
        <v>459.99999999999994</v>
      </c>
      <c r="H16" s="20">
        <v>460</v>
      </c>
      <c r="I16" s="20">
        <f>C16*15</f>
        <v>15</v>
      </c>
      <c r="J16" s="19">
        <f>H16-G16-I16</f>
        <v>-14.999999999999943</v>
      </c>
    </row>
    <row r="17" spans="1:10" ht="15">
      <c r="A17" s="30" t="s">
        <v>193</v>
      </c>
      <c r="B17" s="21" t="s">
        <v>141</v>
      </c>
      <c r="C17" s="21">
        <v>12</v>
      </c>
      <c r="D17" s="21">
        <v>11.4</v>
      </c>
      <c r="E17" s="21">
        <f t="shared" si="0"/>
        <v>136.8</v>
      </c>
      <c r="F17" s="22">
        <f t="shared" si="1"/>
        <v>157.32</v>
      </c>
      <c r="G17" s="23">
        <f>F17</f>
        <v>157.32</v>
      </c>
      <c r="H17" s="24">
        <v>157</v>
      </c>
      <c r="I17" s="24">
        <f>C17*0.5</f>
        <v>6</v>
      </c>
      <c r="J17" s="23">
        <f>H17-G17-I17</f>
        <v>-6.319999999999993</v>
      </c>
    </row>
    <row r="18" spans="1:10" ht="15">
      <c r="A18" s="20" t="s">
        <v>186</v>
      </c>
      <c r="B18" s="17" t="s">
        <v>126</v>
      </c>
      <c r="C18" s="17">
        <v>7</v>
      </c>
      <c r="D18" s="17">
        <v>47.5</v>
      </c>
      <c r="E18" s="17">
        <f t="shared" si="0"/>
        <v>332.5</v>
      </c>
      <c r="F18" s="18">
        <f t="shared" si="1"/>
        <v>382.37499999999994</v>
      </c>
      <c r="G18" s="19">
        <f>F18</f>
        <v>382.37499999999994</v>
      </c>
      <c r="H18" s="20">
        <v>400</v>
      </c>
      <c r="I18" s="20">
        <f t="shared" si="2"/>
        <v>20.16</v>
      </c>
      <c r="J18" s="19">
        <f>H18-G18-I18</f>
        <v>-2.5349999999999433</v>
      </c>
    </row>
    <row r="19" spans="1:10" ht="15">
      <c r="A19" s="24" t="s">
        <v>35</v>
      </c>
      <c r="B19" s="21" t="s">
        <v>33</v>
      </c>
      <c r="C19" s="21">
        <v>7</v>
      </c>
      <c r="D19" s="21">
        <v>190</v>
      </c>
      <c r="E19" s="21">
        <f t="shared" si="0"/>
        <v>1330</v>
      </c>
      <c r="F19" s="22">
        <f t="shared" si="1"/>
        <v>1529.4999999999998</v>
      </c>
      <c r="G19" s="23"/>
      <c r="H19" s="24"/>
      <c r="I19" s="24">
        <f t="shared" si="2"/>
        <v>20.16</v>
      </c>
      <c r="J19" s="24"/>
    </row>
    <row r="20" spans="1:10" ht="15">
      <c r="A20" s="24" t="s">
        <v>35</v>
      </c>
      <c r="B20" s="21" t="s">
        <v>39</v>
      </c>
      <c r="C20" s="21">
        <v>6</v>
      </c>
      <c r="D20" s="21">
        <v>52.5</v>
      </c>
      <c r="E20" s="21">
        <f t="shared" si="0"/>
        <v>315</v>
      </c>
      <c r="F20" s="22">
        <f t="shared" si="1"/>
        <v>362.25</v>
      </c>
      <c r="G20" s="23">
        <f>F19+F20</f>
        <v>1891.7499999999998</v>
      </c>
      <c r="H20" s="24">
        <v>1892</v>
      </c>
      <c r="I20" s="24">
        <f t="shared" si="2"/>
        <v>17.28</v>
      </c>
      <c r="J20" s="23">
        <f>H20-G20-I20-I19</f>
        <v>-37.18999999999977</v>
      </c>
    </row>
    <row r="21" spans="1:10" ht="15">
      <c r="A21" s="20" t="s">
        <v>50</v>
      </c>
      <c r="B21" s="17" t="s">
        <v>48</v>
      </c>
      <c r="C21" s="17">
        <v>6</v>
      </c>
      <c r="D21" s="17">
        <v>50</v>
      </c>
      <c r="E21" s="17">
        <f t="shared" si="0"/>
        <v>300</v>
      </c>
      <c r="F21" s="18">
        <v>300</v>
      </c>
      <c r="G21" s="19">
        <f>F21</f>
        <v>300</v>
      </c>
      <c r="H21" s="20">
        <v>345</v>
      </c>
      <c r="I21" s="20">
        <f t="shared" si="2"/>
        <v>17.28</v>
      </c>
      <c r="J21" s="19">
        <f>H21-G21-I21</f>
        <v>27.72</v>
      </c>
    </row>
    <row r="22" spans="1:10" ht="15">
      <c r="A22" s="24" t="s">
        <v>185</v>
      </c>
      <c r="B22" s="21" t="s">
        <v>126</v>
      </c>
      <c r="C22" s="21">
        <v>4</v>
      </c>
      <c r="D22" s="21">
        <v>47.5</v>
      </c>
      <c r="E22" s="21">
        <f t="shared" si="0"/>
        <v>190</v>
      </c>
      <c r="F22" s="22">
        <f t="shared" si="1"/>
        <v>218.49999999999997</v>
      </c>
      <c r="G22" s="23"/>
      <c r="H22" s="24"/>
      <c r="I22" s="24">
        <f t="shared" si="2"/>
        <v>11.52</v>
      </c>
      <c r="J22" s="24"/>
    </row>
    <row r="23" spans="1:10" ht="15">
      <c r="A23" s="24" t="s">
        <v>185</v>
      </c>
      <c r="B23" s="21" t="s">
        <v>141</v>
      </c>
      <c r="C23" s="21">
        <v>4</v>
      </c>
      <c r="D23" s="21">
        <v>11.4</v>
      </c>
      <c r="E23" s="21">
        <f t="shared" si="0"/>
        <v>45.6</v>
      </c>
      <c r="F23" s="22">
        <f t="shared" si="1"/>
        <v>52.44</v>
      </c>
      <c r="G23" s="23">
        <f>F22+F23</f>
        <v>270.93999999999994</v>
      </c>
      <c r="H23" s="24">
        <v>271</v>
      </c>
      <c r="I23" s="24">
        <f>C23*0.5</f>
        <v>2</v>
      </c>
      <c r="J23" s="23">
        <f>H23-G23-I23-I22</f>
        <v>-13.45999999999994</v>
      </c>
    </row>
    <row r="24" spans="1:10" ht="15">
      <c r="A24" s="20" t="s">
        <v>51</v>
      </c>
      <c r="B24" s="17" t="s">
        <v>48</v>
      </c>
      <c r="C24" s="27">
        <v>16.8</v>
      </c>
      <c r="D24" s="17">
        <v>50</v>
      </c>
      <c r="E24" s="17">
        <f t="shared" si="0"/>
        <v>840</v>
      </c>
      <c r="F24" s="18">
        <f t="shared" si="1"/>
        <v>965.9999999999999</v>
      </c>
      <c r="G24" s="19">
        <f>F24</f>
        <v>965.9999999999999</v>
      </c>
      <c r="H24" s="20">
        <v>983</v>
      </c>
      <c r="I24" s="20">
        <f t="shared" si="2"/>
        <v>48.384</v>
      </c>
      <c r="J24" s="19">
        <f>H24-G24-I24</f>
        <v>-31.383999999999887</v>
      </c>
    </row>
    <row r="25" spans="1:10" ht="15">
      <c r="A25" s="24" t="s">
        <v>180</v>
      </c>
      <c r="B25" s="21" t="s">
        <v>126</v>
      </c>
      <c r="C25" s="21">
        <v>15</v>
      </c>
      <c r="D25" s="21">
        <v>47.5</v>
      </c>
      <c r="E25" s="21">
        <f t="shared" si="0"/>
        <v>712.5</v>
      </c>
      <c r="F25" s="22">
        <f t="shared" si="1"/>
        <v>819.3749999999999</v>
      </c>
      <c r="G25" s="23"/>
      <c r="H25" s="24"/>
      <c r="I25" s="24">
        <f t="shared" si="2"/>
        <v>43.199999999999996</v>
      </c>
      <c r="J25" s="24"/>
    </row>
    <row r="26" spans="1:10" ht="15">
      <c r="A26" s="24" t="s">
        <v>209</v>
      </c>
      <c r="B26" s="21" t="s">
        <v>39</v>
      </c>
      <c r="C26" s="21">
        <v>15</v>
      </c>
      <c r="D26" s="21">
        <v>52.5</v>
      </c>
      <c r="E26" s="21">
        <f t="shared" si="0"/>
        <v>787.5</v>
      </c>
      <c r="F26" s="22">
        <f t="shared" si="1"/>
        <v>905.6249999999999</v>
      </c>
      <c r="G26" s="23">
        <f>F25+F26</f>
        <v>1724.9999999999998</v>
      </c>
      <c r="H26" s="24">
        <v>1725</v>
      </c>
      <c r="I26" s="24">
        <f t="shared" si="2"/>
        <v>43.199999999999996</v>
      </c>
      <c r="J26" s="23">
        <f>H26-G26-I26-I25</f>
        <v>-86.39999999999976</v>
      </c>
    </row>
    <row r="27" spans="1:10" ht="15">
      <c r="A27" s="20" t="s">
        <v>124</v>
      </c>
      <c r="B27" s="17" t="s">
        <v>115</v>
      </c>
      <c r="C27" s="17">
        <v>5</v>
      </c>
      <c r="D27" s="17">
        <v>47.5</v>
      </c>
      <c r="E27" s="17">
        <f t="shared" si="0"/>
        <v>237.5</v>
      </c>
      <c r="F27" s="18">
        <f t="shared" si="1"/>
        <v>273.125</v>
      </c>
      <c r="G27" s="19"/>
      <c r="H27" s="20"/>
      <c r="I27" s="20">
        <f t="shared" si="2"/>
        <v>14.399999999999999</v>
      </c>
      <c r="J27" s="20"/>
    </row>
    <row r="28" spans="1:10" ht="15">
      <c r="A28" s="20" t="s">
        <v>124</v>
      </c>
      <c r="B28" s="17" t="s">
        <v>126</v>
      </c>
      <c r="C28" s="17">
        <v>5</v>
      </c>
      <c r="D28" s="17">
        <v>47.5</v>
      </c>
      <c r="E28" s="17">
        <f t="shared" si="0"/>
        <v>237.5</v>
      </c>
      <c r="F28" s="18">
        <f t="shared" si="1"/>
        <v>273.125</v>
      </c>
      <c r="G28" s="19"/>
      <c r="H28" s="20"/>
      <c r="I28" s="20">
        <f t="shared" si="2"/>
        <v>14.399999999999999</v>
      </c>
      <c r="J28" s="20"/>
    </row>
    <row r="29" spans="1:10" ht="15">
      <c r="A29" s="20" t="s">
        <v>124</v>
      </c>
      <c r="B29" s="17" t="s">
        <v>141</v>
      </c>
      <c r="C29" s="17">
        <v>10</v>
      </c>
      <c r="D29" s="17">
        <v>11.4</v>
      </c>
      <c r="E29" s="17">
        <f t="shared" si="0"/>
        <v>114</v>
      </c>
      <c r="F29" s="18">
        <f t="shared" si="1"/>
        <v>131.1</v>
      </c>
      <c r="G29" s="19">
        <f>F27+F28+F29</f>
        <v>677.35</v>
      </c>
      <c r="H29" s="20">
        <v>677</v>
      </c>
      <c r="I29" s="20">
        <f>C29*0.5</f>
        <v>5</v>
      </c>
      <c r="J29" s="19">
        <f>H29-G29-I29-I28-I27</f>
        <v>-34.15000000000002</v>
      </c>
    </row>
    <row r="30" spans="1:10" ht="15">
      <c r="A30" s="24" t="s">
        <v>101</v>
      </c>
      <c r="B30" s="21" t="s">
        <v>94</v>
      </c>
      <c r="C30" s="21">
        <v>3</v>
      </c>
      <c r="D30" s="21">
        <v>47.5</v>
      </c>
      <c r="E30" s="21">
        <f t="shared" si="0"/>
        <v>142.5</v>
      </c>
      <c r="F30" s="22">
        <f t="shared" si="1"/>
        <v>163.875</v>
      </c>
      <c r="G30" s="23">
        <f>F30</f>
        <v>163.875</v>
      </c>
      <c r="H30" s="24">
        <v>200</v>
      </c>
      <c r="I30" s="24">
        <f t="shared" si="2"/>
        <v>8.64</v>
      </c>
      <c r="J30" s="23">
        <f>H30-G30-I30</f>
        <v>27.485</v>
      </c>
    </row>
    <row r="31" spans="1:10" ht="15">
      <c r="A31" s="20" t="s">
        <v>99</v>
      </c>
      <c r="B31" s="17" t="s">
        <v>94</v>
      </c>
      <c r="C31" s="17">
        <v>2</v>
      </c>
      <c r="D31" s="17">
        <v>47.5</v>
      </c>
      <c r="E31" s="17">
        <f t="shared" si="0"/>
        <v>95</v>
      </c>
      <c r="F31" s="18">
        <f t="shared" si="1"/>
        <v>109.24999999999999</v>
      </c>
      <c r="G31" s="19">
        <f>F31</f>
        <v>109.24999999999999</v>
      </c>
      <c r="H31" s="20">
        <v>109</v>
      </c>
      <c r="I31" s="20">
        <f t="shared" si="2"/>
        <v>5.76</v>
      </c>
      <c r="J31" s="19">
        <f>H31-G31-I31</f>
        <v>-6.009999999999986</v>
      </c>
    </row>
    <row r="32" spans="1:10" ht="15">
      <c r="A32" s="24" t="s">
        <v>69</v>
      </c>
      <c r="B32" s="21" t="s">
        <v>64</v>
      </c>
      <c r="C32" s="21">
        <v>4</v>
      </c>
      <c r="D32" s="21">
        <v>200</v>
      </c>
      <c r="E32" s="21">
        <f t="shared" si="0"/>
        <v>800</v>
      </c>
      <c r="F32" s="22">
        <f t="shared" si="1"/>
        <v>919.9999999999999</v>
      </c>
      <c r="G32" s="23">
        <f>F32</f>
        <v>919.9999999999999</v>
      </c>
      <c r="H32" s="24">
        <v>920</v>
      </c>
      <c r="I32" s="24">
        <f t="shared" si="2"/>
        <v>11.52</v>
      </c>
      <c r="J32" s="23">
        <f>H32-G32-I32</f>
        <v>-11.519999999999886</v>
      </c>
    </row>
    <row r="33" spans="1:10" ht="15">
      <c r="A33" s="20" t="s">
        <v>84</v>
      </c>
      <c r="B33" s="17" t="s">
        <v>79</v>
      </c>
      <c r="C33" s="17">
        <v>5</v>
      </c>
      <c r="D33" s="17">
        <v>70</v>
      </c>
      <c r="E33" s="17">
        <f t="shared" si="0"/>
        <v>350</v>
      </c>
      <c r="F33" s="18">
        <f t="shared" si="1"/>
        <v>402.49999999999994</v>
      </c>
      <c r="G33" s="19"/>
      <c r="H33" s="20"/>
      <c r="I33" s="20">
        <f t="shared" si="2"/>
        <v>14.399999999999999</v>
      </c>
      <c r="J33" s="20"/>
    </row>
    <row r="34" spans="1:10" ht="15">
      <c r="A34" s="20" t="s">
        <v>122</v>
      </c>
      <c r="B34" s="17" t="s">
        <v>115</v>
      </c>
      <c r="C34" s="17">
        <v>5</v>
      </c>
      <c r="D34" s="17">
        <v>47.5</v>
      </c>
      <c r="E34" s="17">
        <f t="shared" si="0"/>
        <v>237.5</v>
      </c>
      <c r="F34" s="18">
        <f t="shared" si="1"/>
        <v>273.125</v>
      </c>
      <c r="G34" s="19"/>
      <c r="H34" s="20"/>
      <c r="I34" s="20">
        <f t="shared" si="2"/>
        <v>14.399999999999999</v>
      </c>
      <c r="J34" s="20"/>
    </row>
    <row r="35" spans="1:10" ht="15">
      <c r="A35" s="20" t="s">
        <v>122</v>
      </c>
      <c r="B35" s="17" t="s">
        <v>141</v>
      </c>
      <c r="C35" s="17">
        <v>10</v>
      </c>
      <c r="D35" s="17">
        <v>11.4</v>
      </c>
      <c r="E35" s="17">
        <f aca="true" t="shared" si="3" ref="E35:E70">D35*C35</f>
        <v>114</v>
      </c>
      <c r="F35" s="18">
        <f t="shared" si="1"/>
        <v>131.1</v>
      </c>
      <c r="G35" s="19">
        <f>F33+F34+F35</f>
        <v>806.725</v>
      </c>
      <c r="H35" s="20">
        <v>807</v>
      </c>
      <c r="I35" s="20">
        <f>C35*0.5</f>
        <v>5</v>
      </c>
      <c r="J35" s="19">
        <f>H35-G35-I35-I34-I33</f>
        <v>-33.52500000000002</v>
      </c>
    </row>
    <row r="36" spans="1:10" ht="15">
      <c r="A36" s="24" t="s">
        <v>31</v>
      </c>
      <c r="B36" s="21" t="s">
        <v>19</v>
      </c>
      <c r="C36" s="21">
        <v>8</v>
      </c>
      <c r="D36" s="21">
        <v>42.5</v>
      </c>
      <c r="E36" s="21">
        <f t="shared" si="3"/>
        <v>340</v>
      </c>
      <c r="F36" s="22">
        <f t="shared" si="1"/>
        <v>390.99999999999994</v>
      </c>
      <c r="G36" s="23"/>
      <c r="H36" s="24"/>
      <c r="I36" s="24">
        <f t="shared" si="2"/>
        <v>23.04</v>
      </c>
      <c r="J36" s="24"/>
    </row>
    <row r="37" spans="1:10" ht="15">
      <c r="A37" s="24" t="s">
        <v>87</v>
      </c>
      <c r="B37" s="21" t="s">
        <v>79</v>
      </c>
      <c r="C37" s="21">
        <v>8</v>
      </c>
      <c r="D37" s="21">
        <v>70</v>
      </c>
      <c r="E37" s="21">
        <f t="shared" si="3"/>
        <v>560</v>
      </c>
      <c r="F37" s="22">
        <f t="shared" si="1"/>
        <v>644</v>
      </c>
      <c r="G37" s="23"/>
      <c r="H37" s="24"/>
      <c r="I37" s="24">
        <f t="shared" si="2"/>
        <v>23.04</v>
      </c>
      <c r="J37" s="24"/>
    </row>
    <row r="38" spans="1:10" ht="15">
      <c r="A38" s="24" t="s">
        <v>87</v>
      </c>
      <c r="B38" s="21" t="s">
        <v>103</v>
      </c>
      <c r="C38" s="21">
        <v>8</v>
      </c>
      <c r="D38" s="21">
        <v>47.5</v>
      </c>
      <c r="E38" s="21">
        <f t="shared" si="3"/>
        <v>380</v>
      </c>
      <c r="F38" s="22">
        <f t="shared" si="1"/>
        <v>436.99999999999994</v>
      </c>
      <c r="G38" s="23"/>
      <c r="H38" s="24"/>
      <c r="I38" s="24">
        <f t="shared" si="2"/>
        <v>23.04</v>
      </c>
      <c r="J38" s="24"/>
    </row>
    <row r="39" spans="1:10" ht="15">
      <c r="A39" s="24" t="s">
        <v>87</v>
      </c>
      <c r="B39" s="21" t="s">
        <v>136</v>
      </c>
      <c r="C39" s="21">
        <v>8</v>
      </c>
      <c r="D39" s="21">
        <v>57.5</v>
      </c>
      <c r="E39" s="21">
        <f t="shared" si="3"/>
        <v>460</v>
      </c>
      <c r="F39" s="22">
        <f t="shared" si="1"/>
        <v>529</v>
      </c>
      <c r="G39" s="23">
        <f>F36+F37+F38+F39</f>
        <v>2001</v>
      </c>
      <c r="H39" s="24">
        <v>2001</v>
      </c>
      <c r="I39" s="24">
        <f t="shared" si="2"/>
        <v>23.04</v>
      </c>
      <c r="J39" s="23">
        <f>H39-G39-I39-I38-I37-I36</f>
        <v>-92.16</v>
      </c>
    </row>
    <row r="40" spans="1:10" ht="15">
      <c r="A40" s="20" t="s">
        <v>74</v>
      </c>
      <c r="B40" s="17" t="s">
        <v>65</v>
      </c>
      <c r="C40" s="17">
        <v>7</v>
      </c>
      <c r="D40" s="17">
        <v>200</v>
      </c>
      <c r="E40" s="17">
        <f t="shared" si="3"/>
        <v>1400</v>
      </c>
      <c r="F40" s="18">
        <f t="shared" si="1"/>
        <v>1609.9999999999998</v>
      </c>
      <c r="G40" s="19"/>
      <c r="H40" s="20"/>
      <c r="I40" s="20">
        <f t="shared" si="2"/>
        <v>20.16</v>
      </c>
      <c r="J40" s="20"/>
    </row>
    <row r="41" spans="1:10" ht="15">
      <c r="A41" s="20" t="s">
        <v>60</v>
      </c>
      <c r="B41" s="17" t="s">
        <v>58</v>
      </c>
      <c r="C41" s="17">
        <v>6</v>
      </c>
      <c r="D41" s="17">
        <v>130</v>
      </c>
      <c r="E41" s="17">
        <f t="shared" si="3"/>
        <v>780</v>
      </c>
      <c r="F41" s="18">
        <f t="shared" si="1"/>
        <v>896.9999999999999</v>
      </c>
      <c r="G41" s="19"/>
      <c r="H41" s="20"/>
      <c r="I41" s="20">
        <f t="shared" si="2"/>
        <v>17.28</v>
      </c>
      <c r="J41" s="19"/>
    </row>
    <row r="42" spans="1:10" ht="15">
      <c r="A42" s="20" t="s">
        <v>60</v>
      </c>
      <c r="B42" s="17" t="s">
        <v>64</v>
      </c>
      <c r="C42" s="17">
        <v>7.4</v>
      </c>
      <c r="D42" s="17">
        <v>200</v>
      </c>
      <c r="E42" s="17">
        <f>D42*C42</f>
        <v>1480</v>
      </c>
      <c r="F42" s="18">
        <f>E42*1.15</f>
        <v>1701.9999999999998</v>
      </c>
      <c r="G42" s="19">
        <f>F40+F41+F42</f>
        <v>4208.999999999999</v>
      </c>
      <c r="H42" s="20">
        <v>2507</v>
      </c>
      <c r="I42" s="20">
        <f t="shared" si="2"/>
        <v>21.312</v>
      </c>
      <c r="J42" s="19">
        <f>H42-G42-I42-I41-I40</f>
        <v>-1760.751999999999</v>
      </c>
    </row>
    <row r="43" spans="1:10" ht="15">
      <c r="A43" s="24" t="s">
        <v>27</v>
      </c>
      <c r="B43" s="21" t="s">
        <v>19</v>
      </c>
      <c r="C43" s="21">
        <v>4</v>
      </c>
      <c r="D43" s="21">
        <v>42.5</v>
      </c>
      <c r="E43" s="21">
        <f t="shared" si="3"/>
        <v>170</v>
      </c>
      <c r="F43" s="22">
        <f t="shared" si="1"/>
        <v>195.49999999999997</v>
      </c>
      <c r="G43" s="23">
        <f>F43</f>
        <v>195.49999999999997</v>
      </c>
      <c r="H43" s="24">
        <v>196</v>
      </c>
      <c r="I43" s="24">
        <f t="shared" si="2"/>
        <v>11.52</v>
      </c>
      <c r="J43" s="23">
        <f>H43-G43-I43</f>
        <v>-11.019999999999971</v>
      </c>
    </row>
    <row r="44" spans="1:10" ht="15">
      <c r="A44" s="20" t="s">
        <v>17</v>
      </c>
      <c r="B44" s="17" t="s">
        <v>10</v>
      </c>
      <c r="C44" s="17">
        <v>9</v>
      </c>
      <c r="D44" s="17">
        <v>120</v>
      </c>
      <c r="E44" s="17">
        <f t="shared" si="3"/>
        <v>1080</v>
      </c>
      <c r="F44" s="18">
        <f t="shared" si="1"/>
        <v>1242</v>
      </c>
      <c r="G44" s="19">
        <f>F44</f>
        <v>1242</v>
      </c>
      <c r="H44" s="20">
        <v>1250</v>
      </c>
      <c r="I44" s="20">
        <f t="shared" si="2"/>
        <v>25.919999999999998</v>
      </c>
      <c r="J44" s="19">
        <f>H44-G44-I44</f>
        <v>-17.919999999999998</v>
      </c>
    </row>
    <row r="45" spans="1:10" ht="15">
      <c r="A45" s="24" t="s">
        <v>91</v>
      </c>
      <c r="B45" s="21" t="s">
        <v>79</v>
      </c>
      <c r="C45" s="21">
        <v>7</v>
      </c>
      <c r="D45" s="21">
        <v>70</v>
      </c>
      <c r="E45" s="21">
        <f t="shared" si="3"/>
        <v>490</v>
      </c>
      <c r="F45" s="22">
        <f t="shared" si="1"/>
        <v>563.5</v>
      </c>
      <c r="G45" s="23">
        <f>F45</f>
        <v>563.5</v>
      </c>
      <c r="H45" s="24">
        <v>564</v>
      </c>
      <c r="I45" s="24">
        <f t="shared" si="2"/>
        <v>20.16</v>
      </c>
      <c r="J45" s="23">
        <f>H45-G45-I45</f>
        <v>-19.66</v>
      </c>
    </row>
    <row r="46" spans="1:10" ht="15">
      <c r="A46" s="20" t="s">
        <v>29</v>
      </c>
      <c r="B46" s="17" t="s">
        <v>19</v>
      </c>
      <c r="C46" s="17">
        <v>6</v>
      </c>
      <c r="D46" s="17">
        <v>42.5</v>
      </c>
      <c r="E46" s="17">
        <f t="shared" si="3"/>
        <v>255</v>
      </c>
      <c r="F46" s="18">
        <f t="shared" si="1"/>
        <v>293.25</v>
      </c>
      <c r="G46" s="19"/>
      <c r="H46" s="20"/>
      <c r="I46" s="20">
        <f t="shared" si="2"/>
        <v>17.28</v>
      </c>
      <c r="J46" s="20"/>
    </row>
    <row r="47" spans="1:10" ht="15">
      <c r="A47" s="20" t="s">
        <v>200</v>
      </c>
      <c r="B47" s="17" t="s">
        <v>155</v>
      </c>
      <c r="C47" s="17">
        <v>6</v>
      </c>
      <c r="D47" s="17">
        <v>19</v>
      </c>
      <c r="E47" s="17">
        <f t="shared" si="3"/>
        <v>114</v>
      </c>
      <c r="F47" s="18">
        <f t="shared" si="1"/>
        <v>131.1</v>
      </c>
      <c r="G47" s="19">
        <f>F46+F47</f>
        <v>424.35</v>
      </c>
      <c r="H47" s="20">
        <v>442</v>
      </c>
      <c r="I47" s="20">
        <f>C47*0.5</f>
        <v>3</v>
      </c>
      <c r="J47" s="19">
        <f>H47-G47-I47-I46</f>
        <v>-2.630000000000024</v>
      </c>
    </row>
    <row r="48" spans="1:10" ht="15">
      <c r="A48" s="24" t="s">
        <v>175</v>
      </c>
      <c r="B48" s="21" t="s">
        <v>174</v>
      </c>
      <c r="C48" s="21">
        <v>1</v>
      </c>
      <c r="D48" s="21">
        <v>420</v>
      </c>
      <c r="E48" s="21">
        <f t="shared" si="3"/>
        <v>420</v>
      </c>
      <c r="F48" s="22">
        <f t="shared" si="1"/>
        <v>482.99999999999994</v>
      </c>
      <c r="G48" s="23"/>
      <c r="H48" s="24"/>
      <c r="I48" s="24">
        <v>15</v>
      </c>
      <c r="J48" s="24"/>
    </row>
    <row r="49" spans="1:11" ht="15">
      <c r="A49" s="24" t="s">
        <v>175</v>
      </c>
      <c r="B49" s="21" t="s">
        <v>58</v>
      </c>
      <c r="C49" s="31">
        <v>1.8</v>
      </c>
      <c r="D49" s="21">
        <v>130</v>
      </c>
      <c r="E49" s="21">
        <f>D49*C49</f>
        <v>234</v>
      </c>
      <c r="F49" s="22">
        <f>E49*1.15</f>
        <v>269.09999999999997</v>
      </c>
      <c r="G49" s="23">
        <f>F48+F49</f>
        <v>752.0999999999999</v>
      </c>
      <c r="H49" s="24">
        <v>483</v>
      </c>
      <c r="I49" s="24">
        <f t="shared" si="2"/>
        <v>5.184</v>
      </c>
      <c r="J49" s="23">
        <f>H49-G49-I49-I48</f>
        <v>-289.28399999999993</v>
      </c>
      <c r="K49" t="s">
        <v>237</v>
      </c>
    </row>
    <row r="50" spans="1:10" ht="15">
      <c r="A50" s="20" t="s">
        <v>34</v>
      </c>
      <c r="B50" s="17" t="s">
        <v>33</v>
      </c>
      <c r="C50" s="17">
        <v>5</v>
      </c>
      <c r="D50" s="17">
        <v>190</v>
      </c>
      <c r="E50" s="17">
        <f t="shared" si="3"/>
        <v>950</v>
      </c>
      <c r="F50" s="18">
        <f t="shared" si="1"/>
        <v>1092.5</v>
      </c>
      <c r="G50" s="19"/>
      <c r="H50" s="20"/>
      <c r="I50" s="20">
        <f t="shared" si="2"/>
        <v>14.399999999999999</v>
      </c>
      <c r="J50" s="20"/>
    </row>
    <row r="51" spans="1:10" ht="15">
      <c r="A51" s="20" t="s">
        <v>109</v>
      </c>
      <c r="B51" s="17" t="s">
        <v>103</v>
      </c>
      <c r="C51" s="17">
        <v>5</v>
      </c>
      <c r="D51" s="17">
        <v>47.5</v>
      </c>
      <c r="E51" s="17">
        <f t="shared" si="3"/>
        <v>237.5</v>
      </c>
      <c r="F51" s="18">
        <f t="shared" si="1"/>
        <v>273.125</v>
      </c>
      <c r="G51" s="19">
        <f>F50+F51</f>
        <v>1365.625</v>
      </c>
      <c r="H51" s="20">
        <v>1366</v>
      </c>
      <c r="I51" s="20">
        <f t="shared" si="2"/>
        <v>14.399999999999999</v>
      </c>
      <c r="J51" s="19">
        <f>H51-G51-I51-I50</f>
        <v>-28.424999999999997</v>
      </c>
    </row>
    <row r="52" spans="1:10" ht="15">
      <c r="A52" s="29" t="s">
        <v>78</v>
      </c>
      <c r="B52" s="21" t="s">
        <v>65</v>
      </c>
      <c r="C52" s="21">
        <v>4</v>
      </c>
      <c r="D52" s="21">
        <v>200</v>
      </c>
      <c r="E52" s="21">
        <f t="shared" si="3"/>
        <v>800</v>
      </c>
      <c r="F52" s="22">
        <f t="shared" si="1"/>
        <v>919.9999999999999</v>
      </c>
      <c r="G52" s="23">
        <f>F52</f>
        <v>919.9999999999999</v>
      </c>
      <c r="H52" s="24">
        <v>920</v>
      </c>
      <c r="I52" s="24">
        <f t="shared" si="2"/>
        <v>11.52</v>
      </c>
      <c r="J52" s="23">
        <f>H52-G52-I52</f>
        <v>-11.519999999999886</v>
      </c>
    </row>
    <row r="53" spans="1:10" ht="15">
      <c r="A53" s="20" t="s">
        <v>68</v>
      </c>
      <c r="B53" s="17" t="s">
        <v>64</v>
      </c>
      <c r="C53" s="17">
        <v>5</v>
      </c>
      <c r="D53" s="17">
        <v>200</v>
      </c>
      <c r="E53" s="17">
        <f t="shared" si="3"/>
        <v>1000</v>
      </c>
      <c r="F53" s="18">
        <f t="shared" si="1"/>
        <v>1150</v>
      </c>
      <c r="G53" s="19"/>
      <c r="H53" s="20"/>
      <c r="I53" s="20">
        <f t="shared" si="2"/>
        <v>14.399999999999999</v>
      </c>
      <c r="J53" s="20"/>
    </row>
    <row r="54" spans="1:10" ht="15">
      <c r="A54" s="20" t="s">
        <v>68</v>
      </c>
      <c r="B54" s="17" t="s">
        <v>65</v>
      </c>
      <c r="C54" s="17">
        <v>6</v>
      </c>
      <c r="D54" s="17">
        <v>200</v>
      </c>
      <c r="E54" s="17">
        <f t="shared" si="3"/>
        <v>1200</v>
      </c>
      <c r="F54" s="18">
        <f t="shared" si="1"/>
        <v>1380</v>
      </c>
      <c r="G54" s="19">
        <f>F53+F54</f>
        <v>2530</v>
      </c>
      <c r="H54" s="20">
        <v>2530</v>
      </c>
      <c r="I54" s="20">
        <f t="shared" si="2"/>
        <v>17.28</v>
      </c>
      <c r="J54" s="19">
        <f>H54-G54-I54-I53</f>
        <v>-31.68</v>
      </c>
    </row>
    <row r="55" spans="1:10" ht="15">
      <c r="A55" s="24" t="s">
        <v>121</v>
      </c>
      <c r="B55" s="21" t="s">
        <v>115</v>
      </c>
      <c r="C55" s="21">
        <v>7</v>
      </c>
      <c r="D55" s="21">
        <v>47.5</v>
      </c>
      <c r="E55" s="21">
        <f t="shared" si="3"/>
        <v>332.5</v>
      </c>
      <c r="F55" s="22">
        <f t="shared" si="1"/>
        <v>382.37499999999994</v>
      </c>
      <c r="G55" s="23"/>
      <c r="H55" s="24"/>
      <c r="I55" s="24">
        <f t="shared" si="2"/>
        <v>20.16</v>
      </c>
      <c r="J55" s="24"/>
    </row>
    <row r="56" spans="1:10" ht="15">
      <c r="A56" s="24" t="s">
        <v>70</v>
      </c>
      <c r="B56" s="21" t="s">
        <v>65</v>
      </c>
      <c r="C56" s="21">
        <v>7</v>
      </c>
      <c r="D56" s="21">
        <v>200</v>
      </c>
      <c r="E56" s="21">
        <f t="shared" si="3"/>
        <v>1400</v>
      </c>
      <c r="F56" s="22">
        <f t="shared" si="1"/>
        <v>1609.9999999999998</v>
      </c>
      <c r="G56" s="23"/>
      <c r="H56" s="24"/>
      <c r="I56" s="24">
        <f t="shared" si="2"/>
        <v>20.16</v>
      </c>
      <c r="J56" s="24"/>
    </row>
    <row r="57" spans="1:10" ht="15">
      <c r="A57" s="24" t="s">
        <v>70</v>
      </c>
      <c r="B57" s="21" t="s">
        <v>167</v>
      </c>
      <c r="C57" s="21">
        <v>14</v>
      </c>
      <c r="D57" s="21">
        <v>12.35</v>
      </c>
      <c r="E57" s="21">
        <f t="shared" si="3"/>
        <v>172.9</v>
      </c>
      <c r="F57" s="22">
        <f t="shared" si="1"/>
        <v>198.83499999999998</v>
      </c>
      <c r="G57" s="23">
        <f>F55+F56+F57</f>
        <v>2191.2099999999996</v>
      </c>
      <c r="H57" s="24">
        <v>2191</v>
      </c>
      <c r="I57" s="24">
        <f>C57*0.5</f>
        <v>7</v>
      </c>
      <c r="J57" s="23">
        <f>H57-G57-I57-I56-I55</f>
        <v>-47.52999999999958</v>
      </c>
    </row>
    <row r="58" spans="1:10" ht="15">
      <c r="A58" s="20" t="s">
        <v>72</v>
      </c>
      <c r="B58" s="17" t="s">
        <v>65</v>
      </c>
      <c r="C58" s="17">
        <v>8</v>
      </c>
      <c r="D58" s="17">
        <v>200</v>
      </c>
      <c r="E58" s="17">
        <f t="shared" si="3"/>
        <v>1600</v>
      </c>
      <c r="F58" s="18">
        <f t="shared" si="1"/>
        <v>1839.9999999999998</v>
      </c>
      <c r="G58" s="19"/>
      <c r="H58" s="20"/>
      <c r="I58" s="20">
        <f t="shared" si="2"/>
        <v>23.04</v>
      </c>
      <c r="J58" s="20"/>
    </row>
    <row r="59" spans="1:10" ht="15">
      <c r="A59" s="20" t="s">
        <v>72</v>
      </c>
      <c r="B59" s="17" t="s">
        <v>81</v>
      </c>
      <c r="C59" s="17">
        <v>6</v>
      </c>
      <c r="D59" s="17">
        <v>70</v>
      </c>
      <c r="E59" s="17">
        <f t="shared" si="3"/>
        <v>420</v>
      </c>
      <c r="F59" s="18">
        <f t="shared" si="1"/>
        <v>482.99999999999994</v>
      </c>
      <c r="G59" s="19"/>
      <c r="H59" s="20"/>
      <c r="I59" s="20">
        <f t="shared" si="2"/>
        <v>17.28</v>
      </c>
      <c r="J59" s="20"/>
    </row>
    <row r="60" spans="1:12" ht="15">
      <c r="A60" s="20" t="s">
        <v>72</v>
      </c>
      <c r="B60" s="17" t="s">
        <v>141</v>
      </c>
      <c r="C60" s="17">
        <v>25</v>
      </c>
      <c r="D60" s="17">
        <v>11.4</v>
      </c>
      <c r="E60" s="17">
        <f t="shared" si="3"/>
        <v>285</v>
      </c>
      <c r="F60" s="18">
        <f t="shared" si="1"/>
        <v>327.75</v>
      </c>
      <c r="G60" s="19"/>
      <c r="H60" s="20"/>
      <c r="I60" s="20">
        <f>C60*0.5</f>
        <v>12.5</v>
      </c>
      <c r="J60" s="19"/>
      <c r="K60" t="s">
        <v>214</v>
      </c>
      <c r="L60">
        <v>736</v>
      </c>
    </row>
    <row r="61" spans="1:10" ht="15">
      <c r="A61" s="20" t="s">
        <v>72</v>
      </c>
      <c r="B61" s="17" t="s">
        <v>103</v>
      </c>
      <c r="C61" s="17">
        <v>3</v>
      </c>
      <c r="D61" s="17">
        <v>47.5</v>
      </c>
      <c r="E61" s="17">
        <f t="shared" si="3"/>
        <v>142.5</v>
      </c>
      <c r="F61" s="18">
        <f t="shared" si="1"/>
        <v>163.875</v>
      </c>
      <c r="G61" s="19"/>
      <c r="H61" s="20"/>
      <c r="I61" s="20">
        <f>C61*2.88</f>
        <v>8.64</v>
      </c>
      <c r="J61" s="19"/>
    </row>
    <row r="62" spans="1:10" ht="15">
      <c r="A62" s="20" t="s">
        <v>72</v>
      </c>
      <c r="B62" s="17" t="s">
        <v>64</v>
      </c>
      <c r="C62" s="17">
        <v>6</v>
      </c>
      <c r="D62" s="17">
        <v>200</v>
      </c>
      <c r="E62" s="17">
        <f t="shared" si="3"/>
        <v>1200</v>
      </c>
      <c r="F62" s="18">
        <f t="shared" si="1"/>
        <v>1380</v>
      </c>
      <c r="G62" s="19">
        <f>F58+F59+F60+F61+F62</f>
        <v>4194.625</v>
      </c>
      <c r="H62" s="20">
        <v>3387</v>
      </c>
      <c r="I62" s="20">
        <f>C62*2.88</f>
        <v>17.28</v>
      </c>
      <c r="J62" s="19">
        <f>H62-G62-I62-I61-I60-I59-I58-L60</f>
        <v>-1622.3649999999998</v>
      </c>
    </row>
    <row r="63" spans="1:10" ht="15">
      <c r="A63" s="24" t="s">
        <v>191</v>
      </c>
      <c r="B63" s="21" t="s">
        <v>136</v>
      </c>
      <c r="C63" s="21">
        <v>11</v>
      </c>
      <c r="D63" s="21">
        <v>57.5</v>
      </c>
      <c r="E63" s="21">
        <f t="shared" si="3"/>
        <v>632.5</v>
      </c>
      <c r="F63" s="22">
        <f t="shared" si="1"/>
        <v>727.375</v>
      </c>
      <c r="G63" s="23">
        <f>F63</f>
        <v>727.375</v>
      </c>
      <c r="H63" s="24">
        <v>727</v>
      </c>
      <c r="I63" s="24">
        <f t="shared" si="2"/>
        <v>31.68</v>
      </c>
      <c r="J63" s="23">
        <f>H63-G63-I63</f>
        <v>-32.055</v>
      </c>
    </row>
    <row r="64" spans="1:10" ht="15">
      <c r="A64" s="20" t="s">
        <v>86</v>
      </c>
      <c r="B64" s="17" t="s">
        <v>79</v>
      </c>
      <c r="C64" s="17">
        <v>6</v>
      </c>
      <c r="D64" s="17">
        <v>70</v>
      </c>
      <c r="E64" s="17">
        <f t="shared" si="3"/>
        <v>420</v>
      </c>
      <c r="F64" s="18">
        <f t="shared" si="1"/>
        <v>482.99999999999994</v>
      </c>
      <c r="G64" s="19">
        <f>F64</f>
        <v>482.99999999999994</v>
      </c>
      <c r="H64" s="20">
        <v>483</v>
      </c>
      <c r="I64" s="20">
        <f t="shared" si="2"/>
        <v>17.28</v>
      </c>
      <c r="J64" s="19">
        <f>H64-G64-I64</f>
        <v>-17.279999999999944</v>
      </c>
    </row>
    <row r="65" spans="1:10" ht="15">
      <c r="A65" s="24" t="s">
        <v>210</v>
      </c>
      <c r="B65" s="21" t="s">
        <v>39</v>
      </c>
      <c r="C65" s="31">
        <v>6.7</v>
      </c>
      <c r="D65" s="21">
        <v>52.5</v>
      </c>
      <c r="E65" s="21">
        <f t="shared" si="3"/>
        <v>351.75</v>
      </c>
      <c r="F65" s="22">
        <f t="shared" si="1"/>
        <v>404.5125</v>
      </c>
      <c r="G65" s="23">
        <f>F65</f>
        <v>404.5125</v>
      </c>
      <c r="H65" s="24">
        <v>423</v>
      </c>
      <c r="I65" s="24">
        <f t="shared" si="2"/>
        <v>19.296</v>
      </c>
      <c r="J65" s="23">
        <f>H65-G65-I65</f>
        <v>-0.808499999999988</v>
      </c>
    </row>
    <row r="66" spans="1:10" ht="15">
      <c r="A66" s="20" t="s">
        <v>184</v>
      </c>
      <c r="B66" s="17" t="s">
        <v>126</v>
      </c>
      <c r="C66" s="17">
        <v>4</v>
      </c>
      <c r="D66" s="17">
        <v>47.5</v>
      </c>
      <c r="E66" s="17">
        <f t="shared" si="3"/>
        <v>190</v>
      </c>
      <c r="F66" s="18">
        <f t="shared" si="1"/>
        <v>218.49999999999997</v>
      </c>
      <c r="G66" s="19"/>
      <c r="H66" s="20"/>
      <c r="I66" s="20">
        <f t="shared" si="2"/>
        <v>11.52</v>
      </c>
      <c r="J66" s="20"/>
    </row>
    <row r="67" spans="1:10" ht="15">
      <c r="A67" s="20" t="s">
        <v>76</v>
      </c>
      <c r="B67" s="17" t="s">
        <v>65</v>
      </c>
      <c r="C67" s="17">
        <v>4</v>
      </c>
      <c r="D67" s="17">
        <v>200</v>
      </c>
      <c r="E67" s="17">
        <f t="shared" si="3"/>
        <v>800</v>
      </c>
      <c r="F67" s="18">
        <f t="shared" si="1"/>
        <v>919.9999999999999</v>
      </c>
      <c r="G67" s="19"/>
      <c r="H67" s="20"/>
      <c r="I67" s="20">
        <f t="shared" si="2"/>
        <v>11.52</v>
      </c>
      <c r="J67" s="20"/>
    </row>
    <row r="68" spans="1:10" ht="15">
      <c r="A68" s="20" t="s">
        <v>76</v>
      </c>
      <c r="B68" s="17" t="s">
        <v>141</v>
      </c>
      <c r="C68" s="17">
        <v>4</v>
      </c>
      <c r="D68" s="17">
        <v>11.4</v>
      </c>
      <c r="E68" s="17">
        <f t="shared" si="3"/>
        <v>45.6</v>
      </c>
      <c r="F68" s="18">
        <f t="shared" si="1"/>
        <v>52.44</v>
      </c>
      <c r="G68" s="19"/>
      <c r="H68" s="20"/>
      <c r="I68" s="20">
        <f>C68*0.5</f>
        <v>2</v>
      </c>
      <c r="J68" s="20"/>
    </row>
    <row r="69" spans="1:10" ht="15">
      <c r="A69" s="20" t="s">
        <v>76</v>
      </c>
      <c r="B69" s="17" t="s">
        <v>161</v>
      </c>
      <c r="C69" s="17">
        <v>4</v>
      </c>
      <c r="D69" s="17">
        <v>16.15</v>
      </c>
      <c r="E69" s="17">
        <f t="shared" si="3"/>
        <v>64.6</v>
      </c>
      <c r="F69" s="18">
        <f t="shared" si="1"/>
        <v>74.28999999999999</v>
      </c>
      <c r="G69" s="19">
        <f>F66+F67+F68+F69</f>
        <v>1265.2299999999998</v>
      </c>
      <c r="H69" s="20">
        <v>1265</v>
      </c>
      <c r="I69" s="20">
        <f>C69*0.5</f>
        <v>2</v>
      </c>
      <c r="J69" s="19">
        <f>H69-G69-I69-I68-I67-I66</f>
        <v>-27.26999999999979</v>
      </c>
    </row>
    <row r="70" spans="1:10" ht="15">
      <c r="A70" s="29" t="s">
        <v>123</v>
      </c>
      <c r="B70" s="21" t="s">
        <v>115</v>
      </c>
      <c r="C70" s="21">
        <v>8</v>
      </c>
      <c r="D70" s="21">
        <v>47.5</v>
      </c>
      <c r="E70" s="21">
        <f t="shared" si="3"/>
        <v>380</v>
      </c>
      <c r="F70" s="22">
        <f t="shared" si="1"/>
        <v>436.99999999999994</v>
      </c>
      <c r="G70" s="23"/>
      <c r="H70" s="24"/>
      <c r="I70" s="24">
        <f aca="true" t="shared" si="4" ref="I70:I134">C70*2.88</f>
        <v>23.04</v>
      </c>
      <c r="J70" s="24"/>
    </row>
    <row r="71" spans="1:10" ht="15">
      <c r="A71" s="29" t="s">
        <v>123</v>
      </c>
      <c r="B71" s="21" t="s">
        <v>141</v>
      </c>
      <c r="C71" s="21">
        <v>8</v>
      </c>
      <c r="D71" s="21">
        <v>11.4</v>
      </c>
      <c r="E71" s="21">
        <f aca="true" t="shared" si="5" ref="E71:E102">D71*C71</f>
        <v>91.2</v>
      </c>
      <c r="F71" s="22">
        <f t="shared" si="1"/>
        <v>104.88</v>
      </c>
      <c r="G71" s="23">
        <f>F70+F71</f>
        <v>541.8799999999999</v>
      </c>
      <c r="H71" s="24">
        <v>542</v>
      </c>
      <c r="I71" s="24">
        <f>C71*0.5</f>
        <v>4</v>
      </c>
      <c r="J71" s="23">
        <f>H71-G71-I70-I71</f>
        <v>-26.91999999999988</v>
      </c>
    </row>
    <row r="72" spans="1:10" ht="15">
      <c r="A72" s="20" t="s">
        <v>24</v>
      </c>
      <c r="B72" s="17" t="s">
        <v>19</v>
      </c>
      <c r="C72" s="17">
        <v>3</v>
      </c>
      <c r="D72" s="17">
        <v>42.5</v>
      </c>
      <c r="E72" s="17">
        <f t="shared" si="5"/>
        <v>127.5</v>
      </c>
      <c r="F72" s="18">
        <f aca="true" t="shared" si="6" ref="F72:F138">E72*1.15</f>
        <v>146.625</v>
      </c>
      <c r="G72" s="19">
        <f>F72</f>
        <v>146.625</v>
      </c>
      <c r="H72" s="20">
        <v>150</v>
      </c>
      <c r="I72" s="20">
        <f t="shared" si="4"/>
        <v>8.64</v>
      </c>
      <c r="J72" s="19">
        <f>H72-G72-I72</f>
        <v>-5.265000000000001</v>
      </c>
    </row>
    <row r="73" spans="1:10" ht="15">
      <c r="A73" s="24" t="s">
        <v>75</v>
      </c>
      <c r="B73" s="21" t="s">
        <v>65</v>
      </c>
      <c r="C73" s="21">
        <v>9</v>
      </c>
      <c r="D73" s="21">
        <v>200</v>
      </c>
      <c r="E73" s="21">
        <f t="shared" si="5"/>
        <v>1800</v>
      </c>
      <c r="F73" s="22">
        <f t="shared" si="6"/>
        <v>2070</v>
      </c>
      <c r="G73" s="23">
        <f>F73</f>
        <v>2070</v>
      </c>
      <c r="H73" s="24">
        <v>2070</v>
      </c>
      <c r="I73" s="24">
        <f t="shared" si="4"/>
        <v>25.919999999999998</v>
      </c>
      <c r="J73" s="23">
        <f>H73-G73-I73</f>
        <v>-25.919999999999998</v>
      </c>
    </row>
    <row r="74" spans="1:10" ht="15">
      <c r="A74" s="20" t="s">
        <v>56</v>
      </c>
      <c r="B74" s="17" t="s">
        <v>52</v>
      </c>
      <c r="C74" s="17">
        <v>6</v>
      </c>
      <c r="D74" s="17">
        <v>145</v>
      </c>
      <c r="E74" s="17">
        <f t="shared" si="5"/>
        <v>870</v>
      </c>
      <c r="F74" s="18">
        <f t="shared" si="6"/>
        <v>1000.4999999999999</v>
      </c>
      <c r="G74" s="19">
        <f>F74</f>
        <v>1000.4999999999999</v>
      </c>
      <c r="H74" s="20">
        <v>1001</v>
      </c>
      <c r="I74" s="20">
        <f t="shared" si="4"/>
        <v>17.28</v>
      </c>
      <c r="J74" s="19">
        <f>H74-G74-I74</f>
        <v>-16.779999999999887</v>
      </c>
    </row>
    <row r="75" spans="1:10" ht="15">
      <c r="A75" s="29" t="s">
        <v>26</v>
      </c>
      <c r="B75" s="21" t="s">
        <v>19</v>
      </c>
      <c r="C75" s="21">
        <v>12</v>
      </c>
      <c r="D75" s="21">
        <v>42.5</v>
      </c>
      <c r="E75" s="21">
        <f t="shared" si="5"/>
        <v>510</v>
      </c>
      <c r="F75" s="22">
        <f t="shared" si="6"/>
        <v>586.5</v>
      </c>
      <c r="G75" s="23"/>
      <c r="H75" s="24"/>
      <c r="I75" s="24">
        <f t="shared" si="4"/>
        <v>34.56</v>
      </c>
      <c r="J75" s="24"/>
    </row>
    <row r="76" spans="1:10" ht="15">
      <c r="A76" s="29" t="s">
        <v>26</v>
      </c>
      <c r="B76" s="21" t="s">
        <v>141</v>
      </c>
      <c r="C76" s="21">
        <v>17</v>
      </c>
      <c r="D76" s="21">
        <v>11.4</v>
      </c>
      <c r="E76" s="21">
        <f t="shared" si="5"/>
        <v>193.8</v>
      </c>
      <c r="F76" s="22">
        <f t="shared" si="6"/>
        <v>222.87</v>
      </c>
      <c r="G76" s="23"/>
      <c r="H76" s="24"/>
      <c r="I76" s="24">
        <f>C76*0.5</f>
        <v>8.5</v>
      </c>
      <c r="J76" s="24"/>
    </row>
    <row r="77" spans="1:10" ht="15">
      <c r="A77" s="29" t="s">
        <v>26</v>
      </c>
      <c r="B77" s="21" t="s">
        <v>167</v>
      </c>
      <c r="C77" s="21">
        <v>10</v>
      </c>
      <c r="D77" s="21">
        <v>12.35</v>
      </c>
      <c r="E77" s="21">
        <f t="shared" si="5"/>
        <v>123.5</v>
      </c>
      <c r="F77" s="22">
        <f t="shared" si="6"/>
        <v>142.02499999999998</v>
      </c>
      <c r="G77" s="23">
        <f>F75+F76+F77</f>
        <v>951.395</v>
      </c>
      <c r="H77" s="24">
        <v>951</v>
      </c>
      <c r="I77" s="24">
        <f>C77*0.5</f>
        <v>5</v>
      </c>
      <c r="J77" s="23">
        <f>H77-G77-I77-I76-I75</f>
        <v>-48.454999999999984</v>
      </c>
    </row>
    <row r="78" spans="1:10" ht="15">
      <c r="A78" s="20" t="s">
        <v>61</v>
      </c>
      <c r="B78" s="17" t="s">
        <v>58</v>
      </c>
      <c r="C78" s="17">
        <v>11</v>
      </c>
      <c r="D78" s="17">
        <v>130</v>
      </c>
      <c r="E78" s="17">
        <f t="shared" si="5"/>
        <v>1430</v>
      </c>
      <c r="F78" s="18">
        <f t="shared" si="6"/>
        <v>1644.4999999999998</v>
      </c>
      <c r="G78" s="19">
        <f>F78</f>
        <v>1644.4999999999998</v>
      </c>
      <c r="H78" s="20">
        <v>1645</v>
      </c>
      <c r="I78" s="20">
        <f t="shared" si="4"/>
        <v>31.68</v>
      </c>
      <c r="J78" s="19">
        <f>H78-G78-I78</f>
        <v>-31.179999999999772</v>
      </c>
    </row>
    <row r="79" spans="1:10" ht="15">
      <c r="A79" s="24" t="s">
        <v>15</v>
      </c>
      <c r="B79" s="21" t="s">
        <v>10</v>
      </c>
      <c r="C79" s="21">
        <v>5</v>
      </c>
      <c r="D79" s="21">
        <v>120</v>
      </c>
      <c r="E79" s="21">
        <f t="shared" si="5"/>
        <v>600</v>
      </c>
      <c r="F79" s="22">
        <f t="shared" si="6"/>
        <v>690</v>
      </c>
      <c r="G79" s="23">
        <f>F79</f>
        <v>690</v>
      </c>
      <c r="H79" s="24">
        <v>700</v>
      </c>
      <c r="I79" s="24">
        <f t="shared" si="4"/>
        <v>14.399999999999999</v>
      </c>
      <c r="J79" s="23">
        <f>H79-G79-I79</f>
        <v>-4.399999999999999</v>
      </c>
    </row>
    <row r="80" spans="1:10" ht="15">
      <c r="A80" s="20" t="s">
        <v>203</v>
      </c>
      <c r="B80" s="17" t="s">
        <v>161</v>
      </c>
      <c r="C80" s="17">
        <v>4</v>
      </c>
      <c r="D80" s="17">
        <v>16.15</v>
      </c>
      <c r="E80" s="17">
        <f t="shared" si="5"/>
        <v>64.6</v>
      </c>
      <c r="F80" s="18">
        <f t="shared" si="6"/>
        <v>74.28999999999999</v>
      </c>
      <c r="G80" s="19">
        <f>F80</f>
        <v>74.28999999999999</v>
      </c>
      <c r="H80" s="20">
        <v>74</v>
      </c>
      <c r="I80" s="20">
        <f>C80*0.5</f>
        <v>2</v>
      </c>
      <c r="J80" s="19">
        <f>H80-G80-I80</f>
        <v>-2.289999999999992</v>
      </c>
    </row>
    <row r="81" spans="1:10" ht="15">
      <c r="A81" s="24" t="s">
        <v>49</v>
      </c>
      <c r="B81" s="21" t="s">
        <v>48</v>
      </c>
      <c r="C81" s="21">
        <v>2</v>
      </c>
      <c r="D81" s="21">
        <v>50</v>
      </c>
      <c r="E81" s="21">
        <f t="shared" si="5"/>
        <v>100</v>
      </c>
      <c r="F81" s="22">
        <f t="shared" si="6"/>
        <v>114.99999999999999</v>
      </c>
      <c r="G81" s="23"/>
      <c r="H81" s="24"/>
      <c r="I81" s="24">
        <f t="shared" si="4"/>
        <v>5.76</v>
      </c>
      <c r="J81" s="24"/>
    </row>
    <row r="82" spans="1:10" ht="15">
      <c r="A82" s="24" t="s">
        <v>98</v>
      </c>
      <c r="B82" s="21" t="s">
        <v>94</v>
      </c>
      <c r="C82" s="21">
        <v>3</v>
      </c>
      <c r="D82" s="21">
        <v>47.5</v>
      </c>
      <c r="E82" s="21">
        <f t="shared" si="5"/>
        <v>142.5</v>
      </c>
      <c r="F82" s="22">
        <f t="shared" si="6"/>
        <v>163.875</v>
      </c>
      <c r="G82" s="23">
        <f>F81+F82</f>
        <v>278.875</v>
      </c>
      <c r="H82" s="24">
        <v>279</v>
      </c>
      <c r="I82" s="24">
        <f t="shared" si="4"/>
        <v>8.64</v>
      </c>
      <c r="J82" s="23">
        <f>H82-G82-I82-I81</f>
        <v>-14.275</v>
      </c>
    </row>
    <row r="83" spans="1:10" ht="15">
      <c r="A83" s="25" t="s">
        <v>173</v>
      </c>
      <c r="B83" s="17" t="s">
        <v>172</v>
      </c>
      <c r="C83" s="17">
        <v>1</v>
      </c>
      <c r="D83" s="17">
        <v>285</v>
      </c>
      <c r="E83" s="17">
        <f t="shared" si="5"/>
        <v>285</v>
      </c>
      <c r="F83" s="18">
        <f t="shared" si="6"/>
        <v>327.75</v>
      </c>
      <c r="G83" s="19">
        <f>F83</f>
        <v>327.75</v>
      </c>
      <c r="H83" s="20">
        <v>330</v>
      </c>
      <c r="I83" s="20">
        <v>15</v>
      </c>
      <c r="J83" s="19">
        <f>H83-G83-I83</f>
        <v>-12.75</v>
      </c>
    </row>
    <row r="84" spans="1:10" ht="15">
      <c r="A84" s="24" t="s">
        <v>188</v>
      </c>
      <c r="B84" s="21" t="s">
        <v>126</v>
      </c>
      <c r="C84" s="21">
        <v>8</v>
      </c>
      <c r="D84" s="21">
        <v>47.5</v>
      </c>
      <c r="E84" s="21">
        <f t="shared" si="5"/>
        <v>380</v>
      </c>
      <c r="F84" s="22">
        <f t="shared" si="6"/>
        <v>436.99999999999994</v>
      </c>
      <c r="G84" s="23">
        <f>F84</f>
        <v>436.99999999999994</v>
      </c>
      <c r="H84" s="24">
        <v>437</v>
      </c>
      <c r="I84" s="24">
        <f t="shared" si="4"/>
        <v>23.04</v>
      </c>
      <c r="J84" s="23">
        <f>H84-G84-I84</f>
        <v>-23.039999999999942</v>
      </c>
    </row>
    <row r="85" spans="1:10" ht="15">
      <c r="A85" s="20" t="s">
        <v>13</v>
      </c>
      <c r="B85" s="17" t="s">
        <v>10</v>
      </c>
      <c r="C85" s="17">
        <v>6</v>
      </c>
      <c r="D85" s="17">
        <v>120</v>
      </c>
      <c r="E85" s="17">
        <f t="shared" si="5"/>
        <v>720</v>
      </c>
      <c r="F85" s="18">
        <f t="shared" si="6"/>
        <v>827.9999999999999</v>
      </c>
      <c r="G85" s="19">
        <f>F85</f>
        <v>827.9999999999999</v>
      </c>
      <c r="H85" s="20">
        <v>840</v>
      </c>
      <c r="I85" s="20">
        <f t="shared" si="4"/>
        <v>17.28</v>
      </c>
      <c r="J85" s="19">
        <f>H85-G85-I85</f>
        <v>-5.2799999999998875</v>
      </c>
    </row>
    <row r="86" spans="1:10" ht="15">
      <c r="A86" s="24" t="s">
        <v>89</v>
      </c>
      <c r="B86" s="21" t="s">
        <v>79</v>
      </c>
      <c r="C86" s="21">
        <v>8</v>
      </c>
      <c r="D86" s="21">
        <v>70</v>
      </c>
      <c r="E86" s="21">
        <f t="shared" si="5"/>
        <v>560</v>
      </c>
      <c r="F86" s="22">
        <f t="shared" si="6"/>
        <v>644</v>
      </c>
      <c r="G86" s="23"/>
      <c r="H86" s="24"/>
      <c r="I86" s="24">
        <f t="shared" si="4"/>
        <v>23.04</v>
      </c>
      <c r="J86" s="24"/>
    </row>
    <row r="87" spans="1:10" ht="15">
      <c r="A87" s="24" t="s">
        <v>89</v>
      </c>
      <c r="B87" s="21" t="s">
        <v>81</v>
      </c>
      <c r="C87" s="21">
        <v>6</v>
      </c>
      <c r="D87" s="21">
        <v>70</v>
      </c>
      <c r="E87" s="21">
        <f t="shared" si="5"/>
        <v>420</v>
      </c>
      <c r="F87" s="22">
        <f t="shared" si="6"/>
        <v>482.99999999999994</v>
      </c>
      <c r="G87" s="23">
        <f>F86+F87</f>
        <v>1127</v>
      </c>
      <c r="H87" s="24">
        <v>1127</v>
      </c>
      <c r="I87" s="24">
        <f t="shared" si="4"/>
        <v>17.28</v>
      </c>
      <c r="J87" s="23">
        <f>H87-G87-I87-I86</f>
        <v>-40.32</v>
      </c>
    </row>
    <row r="88" spans="1:10" ht="15">
      <c r="A88" s="20" t="s">
        <v>108</v>
      </c>
      <c r="B88" s="17" t="s">
        <v>103</v>
      </c>
      <c r="C88" s="17">
        <v>5</v>
      </c>
      <c r="D88" s="17">
        <v>47.5</v>
      </c>
      <c r="E88" s="17">
        <f t="shared" si="5"/>
        <v>237.5</v>
      </c>
      <c r="F88" s="18">
        <f t="shared" si="6"/>
        <v>273.125</v>
      </c>
      <c r="G88" s="19"/>
      <c r="H88" s="20"/>
      <c r="I88" s="20">
        <f t="shared" si="4"/>
        <v>14.399999999999999</v>
      </c>
      <c r="J88" s="20"/>
    </row>
    <row r="89" spans="1:10" ht="15">
      <c r="A89" s="20" t="s">
        <v>97</v>
      </c>
      <c r="B89" s="17" t="s">
        <v>94</v>
      </c>
      <c r="C89" s="17">
        <v>3</v>
      </c>
      <c r="D89" s="17">
        <v>47.5</v>
      </c>
      <c r="E89" s="17">
        <f t="shared" si="5"/>
        <v>142.5</v>
      </c>
      <c r="F89" s="18">
        <f t="shared" si="6"/>
        <v>163.875</v>
      </c>
      <c r="G89" s="19">
        <f>F88+F89</f>
        <v>437</v>
      </c>
      <c r="H89" s="20">
        <v>437</v>
      </c>
      <c r="I89" s="20">
        <f t="shared" si="4"/>
        <v>8.64</v>
      </c>
      <c r="J89" s="19">
        <f>H89-G89-I89-I88</f>
        <v>-23.04</v>
      </c>
    </row>
    <row r="90" spans="1:11" ht="15">
      <c r="A90" s="24" t="s">
        <v>23</v>
      </c>
      <c r="B90" s="21" t="s">
        <v>19</v>
      </c>
      <c r="C90" s="21">
        <v>9.4</v>
      </c>
      <c r="D90" s="21">
        <v>42.5</v>
      </c>
      <c r="E90" s="21">
        <f t="shared" si="5"/>
        <v>399.5</v>
      </c>
      <c r="F90" s="22">
        <f t="shared" si="6"/>
        <v>459.42499999999995</v>
      </c>
      <c r="G90" s="23">
        <f>F90</f>
        <v>459.42499999999995</v>
      </c>
      <c r="H90" s="24">
        <v>244</v>
      </c>
      <c r="I90" s="24">
        <f t="shared" si="4"/>
        <v>27.072</v>
      </c>
      <c r="J90" s="23">
        <f>H90-G90-I90</f>
        <v>-242.49699999999996</v>
      </c>
      <c r="K90">
        <v>5.7</v>
      </c>
    </row>
    <row r="91" spans="1:10" ht="15">
      <c r="A91" s="20" t="s">
        <v>202</v>
      </c>
      <c r="B91" s="17" t="s">
        <v>161</v>
      </c>
      <c r="C91" s="17">
        <v>5</v>
      </c>
      <c r="D91" s="17">
        <v>16.15</v>
      </c>
      <c r="E91" s="17">
        <f t="shared" si="5"/>
        <v>80.75</v>
      </c>
      <c r="F91" s="18">
        <f t="shared" si="6"/>
        <v>92.8625</v>
      </c>
      <c r="G91" s="19"/>
      <c r="H91" s="20"/>
      <c r="I91" s="20">
        <f>C91*0.5</f>
        <v>2.5</v>
      </c>
      <c r="J91" s="20"/>
    </row>
    <row r="92" spans="1:10" ht="15">
      <c r="A92" s="20" t="s">
        <v>63</v>
      </c>
      <c r="B92" s="17" t="s">
        <v>58</v>
      </c>
      <c r="C92" s="17">
        <v>5</v>
      </c>
      <c r="D92" s="17">
        <v>130</v>
      </c>
      <c r="E92" s="17">
        <f t="shared" si="5"/>
        <v>650</v>
      </c>
      <c r="F92" s="18">
        <f t="shared" si="6"/>
        <v>747.4999999999999</v>
      </c>
      <c r="G92" s="19"/>
      <c r="H92" s="20"/>
      <c r="I92" s="20">
        <f t="shared" si="4"/>
        <v>14.399999999999999</v>
      </c>
      <c r="J92" s="20"/>
    </row>
    <row r="93" spans="1:10" ht="15">
      <c r="A93" s="20" t="s">
        <v>63</v>
      </c>
      <c r="B93" s="17" t="s">
        <v>65</v>
      </c>
      <c r="C93" s="17">
        <v>5</v>
      </c>
      <c r="D93" s="17">
        <v>200</v>
      </c>
      <c r="E93" s="17">
        <f t="shared" si="5"/>
        <v>1000</v>
      </c>
      <c r="F93" s="18">
        <f t="shared" si="6"/>
        <v>1150</v>
      </c>
      <c r="G93" s="19">
        <f>F91+F92+F93</f>
        <v>1990.3624999999997</v>
      </c>
      <c r="H93" s="20">
        <v>1990</v>
      </c>
      <c r="I93" s="20">
        <f t="shared" si="4"/>
        <v>14.399999999999999</v>
      </c>
      <c r="J93" s="19">
        <f>H93-G93-I93-I92-I91</f>
        <v>-31.662499999999724</v>
      </c>
    </row>
    <row r="94" spans="1:10" ht="15">
      <c r="A94" s="24" t="s">
        <v>88</v>
      </c>
      <c r="B94" s="21" t="s">
        <v>79</v>
      </c>
      <c r="C94" s="21">
        <v>4</v>
      </c>
      <c r="D94" s="21">
        <v>70</v>
      </c>
      <c r="E94" s="21">
        <f t="shared" si="5"/>
        <v>280</v>
      </c>
      <c r="F94" s="22">
        <f t="shared" si="6"/>
        <v>322</v>
      </c>
      <c r="G94" s="23"/>
      <c r="H94" s="24"/>
      <c r="I94" s="24">
        <f t="shared" si="4"/>
        <v>11.52</v>
      </c>
      <c r="J94" s="24"/>
    </row>
    <row r="95" spans="1:10" ht="15">
      <c r="A95" s="24" t="s">
        <v>88</v>
      </c>
      <c r="B95" s="21" t="s">
        <v>103</v>
      </c>
      <c r="C95" s="21">
        <v>3</v>
      </c>
      <c r="D95" s="21">
        <v>47.5</v>
      </c>
      <c r="E95" s="21">
        <f t="shared" si="5"/>
        <v>142.5</v>
      </c>
      <c r="F95" s="22">
        <f t="shared" si="6"/>
        <v>163.875</v>
      </c>
      <c r="G95" s="23"/>
      <c r="H95" s="24"/>
      <c r="I95" s="24">
        <f t="shared" si="4"/>
        <v>8.64</v>
      </c>
      <c r="J95" s="24"/>
    </row>
    <row r="96" spans="1:10" ht="15">
      <c r="A96" s="24" t="s">
        <v>88</v>
      </c>
      <c r="B96" s="21" t="s">
        <v>155</v>
      </c>
      <c r="C96" s="21">
        <v>3</v>
      </c>
      <c r="D96" s="21">
        <v>19</v>
      </c>
      <c r="E96" s="21">
        <f t="shared" si="5"/>
        <v>57</v>
      </c>
      <c r="F96" s="22">
        <f t="shared" si="6"/>
        <v>65.55</v>
      </c>
      <c r="G96" s="23">
        <f>F94+F95+F96</f>
        <v>551.425</v>
      </c>
      <c r="H96" s="24">
        <v>551</v>
      </c>
      <c r="I96" s="24">
        <f>C96*0.5</f>
        <v>1.5</v>
      </c>
      <c r="J96" s="23">
        <f>H96-G96-I96-I95-I94</f>
        <v>-22.084999999999955</v>
      </c>
    </row>
    <row r="97" spans="1:10" ht="15">
      <c r="A97" s="20" t="s">
        <v>192</v>
      </c>
      <c r="B97" s="17" t="s">
        <v>136</v>
      </c>
      <c r="C97" s="17">
        <v>10</v>
      </c>
      <c r="D97" s="17">
        <v>57.5</v>
      </c>
      <c r="E97" s="17">
        <f t="shared" si="5"/>
        <v>575</v>
      </c>
      <c r="F97" s="18">
        <f t="shared" si="6"/>
        <v>661.25</v>
      </c>
      <c r="G97" s="19">
        <f>F97</f>
        <v>661.25</v>
      </c>
      <c r="H97" s="20">
        <v>670</v>
      </c>
      <c r="I97" s="20">
        <f t="shared" si="4"/>
        <v>28.799999999999997</v>
      </c>
      <c r="J97" s="19">
        <f>H97-G97-I97</f>
        <v>-20.049999999999997</v>
      </c>
    </row>
    <row r="98" spans="1:10" ht="15">
      <c r="A98" s="29" t="s">
        <v>196</v>
      </c>
      <c r="B98" s="21" t="s">
        <v>141</v>
      </c>
      <c r="C98" s="21">
        <v>18</v>
      </c>
      <c r="D98" s="21">
        <v>11.4</v>
      </c>
      <c r="E98" s="21">
        <f t="shared" si="5"/>
        <v>205.20000000000002</v>
      </c>
      <c r="F98" s="22">
        <f t="shared" si="6"/>
        <v>235.98</v>
      </c>
      <c r="G98" s="23"/>
      <c r="H98" s="24"/>
      <c r="I98" s="24">
        <f>C98*0.5</f>
        <v>9</v>
      </c>
      <c r="J98" s="24"/>
    </row>
    <row r="99" spans="1:10" ht="15">
      <c r="A99" s="29" t="s">
        <v>211</v>
      </c>
      <c r="B99" s="21" t="s">
        <v>39</v>
      </c>
      <c r="C99" s="21">
        <v>5</v>
      </c>
      <c r="D99" s="21">
        <v>52.5</v>
      </c>
      <c r="E99" s="21">
        <f t="shared" si="5"/>
        <v>262.5</v>
      </c>
      <c r="F99" s="22">
        <f t="shared" si="6"/>
        <v>301.875</v>
      </c>
      <c r="G99" s="23">
        <f>F98+F99</f>
        <v>537.855</v>
      </c>
      <c r="H99" s="24">
        <v>538</v>
      </c>
      <c r="I99" s="24">
        <f t="shared" si="4"/>
        <v>14.399999999999999</v>
      </c>
      <c r="J99" s="23">
        <f>H99-G99-I99-I98</f>
        <v>-23.255000000000017</v>
      </c>
    </row>
    <row r="100" spans="1:10" ht="15">
      <c r="A100" s="20" t="s">
        <v>179</v>
      </c>
      <c r="B100" s="17" t="s">
        <v>141</v>
      </c>
      <c r="C100" s="17">
        <v>5</v>
      </c>
      <c r="D100" s="17">
        <v>11.4</v>
      </c>
      <c r="E100" s="17">
        <f t="shared" si="5"/>
        <v>57</v>
      </c>
      <c r="F100" s="18">
        <f t="shared" si="6"/>
        <v>65.55</v>
      </c>
      <c r="G100" s="19"/>
      <c r="H100" s="20"/>
      <c r="I100" s="20">
        <f>C100*0.5</f>
        <v>2.5</v>
      </c>
      <c r="J100" s="20"/>
    </row>
    <row r="101" spans="1:10" ht="15">
      <c r="A101" s="20" t="s">
        <v>179</v>
      </c>
      <c r="B101" s="17" t="s">
        <v>178</v>
      </c>
      <c r="C101" s="17">
        <v>1</v>
      </c>
      <c r="D101" s="17">
        <v>400</v>
      </c>
      <c r="E101" s="17">
        <f t="shared" si="5"/>
        <v>400</v>
      </c>
      <c r="F101" s="18">
        <f t="shared" si="6"/>
        <v>459.99999999999994</v>
      </c>
      <c r="G101" s="19">
        <f>F100+F101</f>
        <v>525.55</v>
      </c>
      <c r="H101" s="20">
        <v>1000</v>
      </c>
      <c r="I101" s="20">
        <v>15</v>
      </c>
      <c r="J101" s="19">
        <f>H101-G101-I101-I100</f>
        <v>456.95000000000005</v>
      </c>
    </row>
    <row r="102" spans="1:10" ht="15">
      <c r="A102" s="24" t="s">
        <v>205</v>
      </c>
      <c r="B102" s="21" t="s">
        <v>161</v>
      </c>
      <c r="C102" s="21">
        <v>8</v>
      </c>
      <c r="D102" s="21">
        <v>16.15</v>
      </c>
      <c r="E102" s="21">
        <f t="shared" si="5"/>
        <v>129.2</v>
      </c>
      <c r="F102" s="22">
        <f t="shared" si="6"/>
        <v>148.57999999999998</v>
      </c>
      <c r="G102" s="23"/>
      <c r="H102" s="24"/>
      <c r="I102" s="24">
        <f>C102*0.5</f>
        <v>4</v>
      </c>
      <c r="J102" s="24"/>
    </row>
    <row r="103" spans="1:10" ht="15">
      <c r="A103" s="24" t="s">
        <v>55</v>
      </c>
      <c r="B103" s="21" t="s">
        <v>52</v>
      </c>
      <c r="C103" s="21">
        <v>4</v>
      </c>
      <c r="D103" s="21">
        <v>145</v>
      </c>
      <c r="E103" s="21">
        <f aca="true" t="shared" si="7" ref="E103:E137">D103*C103</f>
        <v>580</v>
      </c>
      <c r="F103" s="22">
        <f t="shared" si="6"/>
        <v>667</v>
      </c>
      <c r="G103" s="23"/>
      <c r="H103" s="24"/>
      <c r="I103" s="24">
        <f t="shared" si="4"/>
        <v>11.52</v>
      </c>
      <c r="J103" s="24"/>
    </row>
    <row r="104" spans="1:10" ht="15">
      <c r="A104" s="24" t="s">
        <v>55</v>
      </c>
      <c r="B104" s="21" t="s">
        <v>39</v>
      </c>
      <c r="C104" s="21">
        <v>4</v>
      </c>
      <c r="D104" s="21">
        <v>52.5</v>
      </c>
      <c r="E104" s="21">
        <f t="shared" si="7"/>
        <v>210</v>
      </c>
      <c r="F104" s="22">
        <f t="shared" si="6"/>
        <v>241.49999999999997</v>
      </c>
      <c r="G104" s="23"/>
      <c r="H104" s="24"/>
      <c r="I104" s="24">
        <f t="shared" si="4"/>
        <v>11.52</v>
      </c>
      <c r="J104" s="24"/>
    </row>
    <row r="105" spans="1:10" ht="15">
      <c r="A105" s="24" t="s">
        <v>55</v>
      </c>
      <c r="B105" s="21" t="s">
        <v>103</v>
      </c>
      <c r="C105" s="21">
        <v>2</v>
      </c>
      <c r="D105" s="21">
        <v>47.5</v>
      </c>
      <c r="E105" s="21">
        <f t="shared" si="7"/>
        <v>95</v>
      </c>
      <c r="F105" s="22">
        <f t="shared" si="6"/>
        <v>109.24999999999999</v>
      </c>
      <c r="G105" s="23">
        <f>F102+F103+F104+F105</f>
        <v>1166.33</v>
      </c>
      <c r="H105" s="24">
        <v>1100</v>
      </c>
      <c r="I105" s="24">
        <f t="shared" si="4"/>
        <v>5.76</v>
      </c>
      <c r="J105" s="23">
        <f>H105-G105-I105-I104-I103-I102</f>
        <v>-99.12999999999992</v>
      </c>
    </row>
    <row r="106" spans="1:10" ht="15">
      <c r="A106" s="20" t="s">
        <v>199</v>
      </c>
      <c r="B106" s="17" t="s">
        <v>155</v>
      </c>
      <c r="C106" s="17">
        <v>7</v>
      </c>
      <c r="D106" s="17">
        <v>19</v>
      </c>
      <c r="E106" s="17">
        <f t="shared" si="7"/>
        <v>133</v>
      </c>
      <c r="F106" s="18">
        <f t="shared" si="6"/>
        <v>152.95</v>
      </c>
      <c r="G106" s="19">
        <f>F106</f>
        <v>152.95</v>
      </c>
      <c r="H106" s="20">
        <v>153</v>
      </c>
      <c r="I106" s="20">
        <f>C106*0.5</f>
        <v>3.5</v>
      </c>
      <c r="J106" s="19">
        <f>H106-G106-I106</f>
        <v>-3.4499999999999886</v>
      </c>
    </row>
    <row r="107" spans="1:10" ht="15">
      <c r="A107" s="24" t="s">
        <v>119</v>
      </c>
      <c r="B107" s="21" t="s">
        <v>115</v>
      </c>
      <c r="C107" s="21">
        <v>5</v>
      </c>
      <c r="D107" s="21">
        <v>47.5</v>
      </c>
      <c r="E107" s="21">
        <f t="shared" si="7"/>
        <v>237.5</v>
      </c>
      <c r="F107" s="22">
        <f t="shared" si="6"/>
        <v>273.125</v>
      </c>
      <c r="G107" s="23"/>
      <c r="H107" s="24"/>
      <c r="I107" s="24">
        <f t="shared" si="4"/>
        <v>14.399999999999999</v>
      </c>
      <c r="J107" s="24"/>
    </row>
    <row r="108" spans="1:10" ht="15">
      <c r="A108" s="24" t="s">
        <v>119</v>
      </c>
      <c r="B108" s="21" t="s">
        <v>126</v>
      </c>
      <c r="C108" s="21">
        <v>5</v>
      </c>
      <c r="D108" s="21">
        <v>47.5</v>
      </c>
      <c r="E108" s="21">
        <f t="shared" si="7"/>
        <v>237.5</v>
      </c>
      <c r="F108" s="22">
        <f t="shared" si="6"/>
        <v>273.125</v>
      </c>
      <c r="G108" s="23">
        <f>F107+F108</f>
        <v>546.25</v>
      </c>
      <c r="H108" s="24">
        <v>546</v>
      </c>
      <c r="I108" s="24">
        <f t="shared" si="4"/>
        <v>14.399999999999999</v>
      </c>
      <c r="J108" s="23">
        <f>H108-G108-I108-I107</f>
        <v>-29.049999999999997</v>
      </c>
    </row>
    <row r="109" spans="1:10" ht="15">
      <c r="A109" s="20" t="s">
        <v>140</v>
      </c>
      <c r="B109" s="17" t="s">
        <v>33</v>
      </c>
      <c r="C109" s="17">
        <v>6</v>
      </c>
      <c r="D109" s="17">
        <v>190</v>
      </c>
      <c r="E109" s="17">
        <f t="shared" si="7"/>
        <v>1140</v>
      </c>
      <c r="F109" s="18">
        <f t="shared" si="6"/>
        <v>1311</v>
      </c>
      <c r="G109" s="19">
        <f>F109</f>
        <v>1311</v>
      </c>
      <c r="H109" s="20">
        <v>1311</v>
      </c>
      <c r="I109" s="20">
        <f t="shared" si="4"/>
        <v>17.28</v>
      </c>
      <c r="J109" s="19">
        <f>H109-G109-I109</f>
        <v>-17.28</v>
      </c>
    </row>
    <row r="110" spans="1:10" ht="15">
      <c r="A110" s="24" t="s">
        <v>102</v>
      </c>
      <c r="B110" s="21" t="s">
        <v>94</v>
      </c>
      <c r="C110" s="21">
        <v>5</v>
      </c>
      <c r="D110" s="21">
        <v>47.5</v>
      </c>
      <c r="E110" s="21">
        <f t="shared" si="7"/>
        <v>237.5</v>
      </c>
      <c r="F110" s="22">
        <f t="shared" si="6"/>
        <v>273.125</v>
      </c>
      <c r="G110" s="23"/>
      <c r="H110" s="24"/>
      <c r="I110" s="24">
        <f t="shared" si="4"/>
        <v>14.399999999999999</v>
      </c>
      <c r="J110" s="24"/>
    </row>
    <row r="111" spans="1:10" ht="15">
      <c r="A111" s="24" t="s">
        <v>102</v>
      </c>
      <c r="B111" s="21" t="s">
        <v>141</v>
      </c>
      <c r="C111" s="21">
        <v>15</v>
      </c>
      <c r="D111" s="21">
        <v>11.4</v>
      </c>
      <c r="E111" s="21">
        <f t="shared" si="7"/>
        <v>171</v>
      </c>
      <c r="F111" s="22">
        <f t="shared" si="6"/>
        <v>196.64999999999998</v>
      </c>
      <c r="G111" s="23">
        <f>F110+F111</f>
        <v>469.775</v>
      </c>
      <c r="H111" s="24">
        <v>470</v>
      </c>
      <c r="I111" s="24">
        <f>C111*0.5</f>
        <v>7.5</v>
      </c>
      <c r="J111" s="23">
        <f>H111-G111-I111-I110</f>
        <v>-21.674999999999976</v>
      </c>
    </row>
    <row r="112" spans="1:10" ht="15">
      <c r="A112" s="20" t="s">
        <v>57</v>
      </c>
      <c r="B112" s="17" t="s">
        <v>52</v>
      </c>
      <c r="C112" s="17">
        <v>4</v>
      </c>
      <c r="D112" s="17">
        <v>145</v>
      </c>
      <c r="E112" s="17">
        <f t="shared" si="7"/>
        <v>580</v>
      </c>
      <c r="F112" s="18">
        <f t="shared" si="6"/>
        <v>667</v>
      </c>
      <c r="G112" s="19">
        <f aca="true" t="shared" si="8" ref="G112:G121">F112</f>
        <v>667</v>
      </c>
      <c r="H112" s="20">
        <v>700</v>
      </c>
      <c r="I112" s="20">
        <f t="shared" si="4"/>
        <v>11.52</v>
      </c>
      <c r="J112" s="19">
        <f>H112-G112-I112</f>
        <v>21.48</v>
      </c>
    </row>
    <row r="113" spans="1:10" ht="15">
      <c r="A113" s="24" t="s">
        <v>183</v>
      </c>
      <c r="B113" s="21" t="s">
        <v>126</v>
      </c>
      <c r="C113" s="21">
        <v>8</v>
      </c>
      <c r="D113" s="21">
        <v>47.5</v>
      </c>
      <c r="E113" s="21">
        <f t="shared" si="7"/>
        <v>380</v>
      </c>
      <c r="F113" s="22">
        <f t="shared" si="6"/>
        <v>436.99999999999994</v>
      </c>
      <c r="G113" s="23">
        <f t="shared" si="8"/>
        <v>436.99999999999994</v>
      </c>
      <c r="H113" s="24">
        <v>437</v>
      </c>
      <c r="I113" s="24">
        <f t="shared" si="4"/>
        <v>23.04</v>
      </c>
      <c r="J113" s="23">
        <f>H113-G113-I113</f>
        <v>-23.039999999999942</v>
      </c>
    </row>
    <row r="114" spans="1:10" ht="15">
      <c r="A114" s="20" t="s">
        <v>110</v>
      </c>
      <c r="B114" s="17" t="s">
        <v>103</v>
      </c>
      <c r="C114" s="17">
        <v>7</v>
      </c>
      <c r="D114" s="17">
        <v>47.5</v>
      </c>
      <c r="E114" s="17">
        <f t="shared" si="7"/>
        <v>332.5</v>
      </c>
      <c r="F114" s="18">
        <f t="shared" si="6"/>
        <v>382.37499999999994</v>
      </c>
      <c r="G114" s="19">
        <f t="shared" si="8"/>
        <v>382.37499999999994</v>
      </c>
      <c r="H114" s="20">
        <v>382</v>
      </c>
      <c r="I114" s="20">
        <f t="shared" si="4"/>
        <v>20.16</v>
      </c>
      <c r="J114" s="19">
        <f>H114-G114-I114</f>
        <v>-20.534999999999943</v>
      </c>
    </row>
    <row r="115" spans="1:10" ht="15">
      <c r="A115" s="24" t="s">
        <v>92</v>
      </c>
      <c r="B115" s="21" t="s">
        <v>79</v>
      </c>
      <c r="C115" s="21">
        <v>6</v>
      </c>
      <c r="D115" s="21">
        <v>70</v>
      </c>
      <c r="E115" s="21">
        <f t="shared" si="7"/>
        <v>420</v>
      </c>
      <c r="F115" s="22">
        <f t="shared" si="6"/>
        <v>482.99999999999994</v>
      </c>
      <c r="G115" s="23"/>
      <c r="H115" s="24"/>
      <c r="I115" s="24">
        <f t="shared" si="4"/>
        <v>17.28</v>
      </c>
      <c r="J115" s="24"/>
    </row>
    <row r="116" spans="1:10" ht="15">
      <c r="A116" s="24" t="s">
        <v>92</v>
      </c>
      <c r="B116" s="21" t="s">
        <v>65</v>
      </c>
      <c r="C116" s="21">
        <v>0.4</v>
      </c>
      <c r="D116" s="21">
        <v>200</v>
      </c>
      <c r="E116" s="21">
        <f>D116*C116</f>
        <v>80</v>
      </c>
      <c r="F116" s="22">
        <f>E116*1.15</f>
        <v>92</v>
      </c>
      <c r="G116" s="23"/>
      <c r="H116" s="24"/>
      <c r="I116" s="24">
        <f t="shared" si="4"/>
        <v>1.152</v>
      </c>
      <c r="J116" s="24"/>
    </row>
    <row r="117" spans="1:10" ht="15">
      <c r="A117" s="24" t="s">
        <v>92</v>
      </c>
      <c r="B117" s="21" t="s">
        <v>65</v>
      </c>
      <c r="C117" s="21">
        <v>6</v>
      </c>
      <c r="D117" s="21">
        <v>200</v>
      </c>
      <c r="E117" s="21">
        <f>D117*C117</f>
        <v>1200</v>
      </c>
      <c r="F117" s="22">
        <f>E117*1.15</f>
        <v>1380</v>
      </c>
      <c r="G117" s="23">
        <f>F115+F116+F117</f>
        <v>1955</v>
      </c>
      <c r="H117" s="24">
        <v>1955</v>
      </c>
      <c r="I117" s="24">
        <f t="shared" si="4"/>
        <v>17.28</v>
      </c>
      <c r="J117" s="23">
        <f>H117-G117-I117-I116-I115</f>
        <v>-35.712</v>
      </c>
    </row>
    <row r="118" spans="1:11" ht="15">
      <c r="A118" s="20" t="s">
        <v>198</v>
      </c>
      <c r="B118" s="17" t="s">
        <v>155</v>
      </c>
      <c r="C118" s="17">
        <v>6</v>
      </c>
      <c r="D118" s="17">
        <v>19</v>
      </c>
      <c r="E118" s="17">
        <f t="shared" si="7"/>
        <v>114</v>
      </c>
      <c r="F118" s="18">
        <f t="shared" si="6"/>
        <v>131.1</v>
      </c>
      <c r="G118" s="19">
        <f t="shared" si="8"/>
        <v>131.1</v>
      </c>
      <c r="H118" s="20">
        <v>116</v>
      </c>
      <c r="I118" s="20">
        <f>C118*0.5</f>
        <v>3</v>
      </c>
      <c r="J118" s="20"/>
      <c r="K118" t="s">
        <v>235</v>
      </c>
    </row>
    <row r="119" spans="1:10" ht="15">
      <c r="A119" s="24" t="s">
        <v>53</v>
      </c>
      <c r="B119" s="21" t="s">
        <v>52</v>
      </c>
      <c r="C119" s="21">
        <v>3</v>
      </c>
      <c r="D119" s="21">
        <v>145</v>
      </c>
      <c r="E119" s="21">
        <f t="shared" si="7"/>
        <v>435</v>
      </c>
      <c r="F119" s="22">
        <f t="shared" si="6"/>
        <v>500.24999999999994</v>
      </c>
      <c r="G119" s="23">
        <f t="shared" si="8"/>
        <v>500.24999999999994</v>
      </c>
      <c r="H119" s="24">
        <v>500</v>
      </c>
      <c r="I119" s="24">
        <f t="shared" si="4"/>
        <v>8.64</v>
      </c>
      <c r="J119" s="23">
        <f>H119-G119-I119</f>
        <v>-8.889999999999944</v>
      </c>
    </row>
    <row r="120" spans="1:10" ht="15">
      <c r="A120" s="20" t="s">
        <v>16</v>
      </c>
      <c r="B120" s="17" t="s">
        <v>10</v>
      </c>
      <c r="C120" s="17">
        <v>5</v>
      </c>
      <c r="D120" s="17">
        <v>120</v>
      </c>
      <c r="E120" s="17">
        <f t="shared" si="7"/>
        <v>600</v>
      </c>
      <c r="F120" s="18">
        <f t="shared" si="6"/>
        <v>690</v>
      </c>
      <c r="G120" s="19">
        <f t="shared" si="8"/>
        <v>690</v>
      </c>
      <c r="H120" s="20">
        <v>720</v>
      </c>
      <c r="I120" s="20">
        <f t="shared" si="4"/>
        <v>14.399999999999999</v>
      </c>
      <c r="J120" s="19">
        <f>H120-G120-I120</f>
        <v>15.600000000000001</v>
      </c>
    </row>
    <row r="121" spans="1:10" ht="15">
      <c r="A121" s="24" t="s">
        <v>111</v>
      </c>
      <c r="B121" s="21" t="s">
        <v>103</v>
      </c>
      <c r="C121" s="21">
        <v>5</v>
      </c>
      <c r="D121" s="21">
        <v>47.5</v>
      </c>
      <c r="E121" s="21">
        <f t="shared" si="7"/>
        <v>237.5</v>
      </c>
      <c r="F121" s="22">
        <f t="shared" si="6"/>
        <v>273.125</v>
      </c>
      <c r="G121" s="23">
        <f t="shared" si="8"/>
        <v>273.125</v>
      </c>
      <c r="H121" s="24">
        <v>290</v>
      </c>
      <c r="I121" s="24">
        <f t="shared" si="4"/>
        <v>14.399999999999999</v>
      </c>
      <c r="J121" s="23">
        <f>H121-G121-I121</f>
        <v>2.4750000000000014</v>
      </c>
    </row>
    <row r="122" spans="1:10" ht="15">
      <c r="A122" s="20" t="s">
        <v>197</v>
      </c>
      <c r="B122" s="17" t="s">
        <v>155</v>
      </c>
      <c r="C122" s="17">
        <v>9</v>
      </c>
      <c r="D122" s="17">
        <v>19</v>
      </c>
      <c r="E122" s="17">
        <f t="shared" si="7"/>
        <v>171</v>
      </c>
      <c r="F122" s="18">
        <f t="shared" si="6"/>
        <v>196.64999999999998</v>
      </c>
      <c r="G122" s="19"/>
      <c r="H122" s="20"/>
      <c r="I122" s="20">
        <f>C122*0.5</f>
        <v>4.5</v>
      </c>
      <c r="J122" s="20"/>
    </row>
    <row r="123" spans="1:10" ht="15">
      <c r="A123" s="20" t="s">
        <v>14</v>
      </c>
      <c r="B123" s="17" t="s">
        <v>10</v>
      </c>
      <c r="C123" s="17">
        <v>9</v>
      </c>
      <c r="D123" s="17">
        <v>120</v>
      </c>
      <c r="E123" s="17">
        <f t="shared" si="7"/>
        <v>1080</v>
      </c>
      <c r="F123" s="18">
        <f t="shared" si="6"/>
        <v>1242</v>
      </c>
      <c r="G123" s="19">
        <f>F122+F123</f>
        <v>1438.65</v>
      </c>
      <c r="H123" s="20">
        <v>1439</v>
      </c>
      <c r="I123" s="20">
        <f t="shared" si="4"/>
        <v>25.919999999999998</v>
      </c>
      <c r="J123" s="19">
        <f>H123-G123-I123-I122</f>
        <v>-30.07000000000009</v>
      </c>
    </row>
    <row r="124" spans="1:10" ht="15">
      <c r="A124" s="24" t="s">
        <v>187</v>
      </c>
      <c r="B124" s="21" t="s">
        <v>126</v>
      </c>
      <c r="C124" s="21">
        <v>7</v>
      </c>
      <c r="D124" s="21">
        <v>47.5</v>
      </c>
      <c r="E124" s="21">
        <f t="shared" si="7"/>
        <v>332.5</v>
      </c>
      <c r="F124" s="22">
        <f t="shared" si="6"/>
        <v>382.37499999999994</v>
      </c>
      <c r="G124" s="23">
        <f>F124</f>
        <v>382.37499999999994</v>
      </c>
      <c r="H124" s="24">
        <v>382</v>
      </c>
      <c r="I124" s="24">
        <f t="shared" si="4"/>
        <v>20.16</v>
      </c>
      <c r="J124" s="23">
        <f>H124-G124-I124</f>
        <v>-20.534999999999943</v>
      </c>
    </row>
    <row r="125" spans="1:10" ht="15">
      <c r="A125" s="20" t="s">
        <v>37</v>
      </c>
      <c r="B125" s="17" t="s">
        <v>33</v>
      </c>
      <c r="C125" s="17">
        <v>7</v>
      </c>
      <c r="D125" s="17">
        <v>190</v>
      </c>
      <c r="E125" s="17">
        <f t="shared" si="7"/>
        <v>1330</v>
      </c>
      <c r="F125" s="18">
        <f t="shared" si="6"/>
        <v>1529.4999999999998</v>
      </c>
      <c r="G125" s="19">
        <f>F125</f>
        <v>1529.4999999999998</v>
      </c>
      <c r="H125" s="20">
        <v>1600</v>
      </c>
      <c r="I125" s="20">
        <f t="shared" si="4"/>
        <v>20.16</v>
      </c>
      <c r="J125" s="19">
        <f>H125-G125-I125</f>
        <v>50.34000000000023</v>
      </c>
    </row>
    <row r="126" spans="1:10" ht="15">
      <c r="A126" s="24" t="s">
        <v>82</v>
      </c>
      <c r="B126" s="21" t="s">
        <v>79</v>
      </c>
      <c r="C126" s="21">
        <v>5</v>
      </c>
      <c r="D126" s="21">
        <v>70</v>
      </c>
      <c r="E126" s="21">
        <f t="shared" si="7"/>
        <v>350</v>
      </c>
      <c r="F126" s="22">
        <f t="shared" si="6"/>
        <v>402.49999999999994</v>
      </c>
      <c r="G126" s="23">
        <f>F126</f>
        <v>402.49999999999994</v>
      </c>
      <c r="H126" s="24">
        <v>403</v>
      </c>
      <c r="I126" s="24">
        <f t="shared" si="4"/>
        <v>14.399999999999999</v>
      </c>
      <c r="J126" s="23">
        <f>H126-G126-I126</f>
        <v>-13.899999999999942</v>
      </c>
    </row>
    <row r="127" spans="1:10" ht="15">
      <c r="A127" s="20" t="s">
        <v>112</v>
      </c>
      <c r="B127" s="17" t="s">
        <v>103</v>
      </c>
      <c r="C127" s="17">
        <v>4</v>
      </c>
      <c r="D127" s="17">
        <v>47.5</v>
      </c>
      <c r="E127" s="17">
        <f t="shared" si="7"/>
        <v>190</v>
      </c>
      <c r="F127" s="18">
        <f t="shared" si="6"/>
        <v>218.49999999999997</v>
      </c>
      <c r="G127" s="19"/>
      <c r="H127" s="20"/>
      <c r="I127" s="20">
        <f t="shared" si="4"/>
        <v>11.52</v>
      </c>
      <c r="J127" s="20"/>
    </row>
    <row r="128" spans="1:10" ht="15">
      <c r="A128" s="20" t="s">
        <v>36</v>
      </c>
      <c r="B128" s="17" t="s">
        <v>33</v>
      </c>
      <c r="C128" s="17">
        <v>6</v>
      </c>
      <c r="D128" s="17">
        <v>190</v>
      </c>
      <c r="E128" s="17">
        <f t="shared" si="7"/>
        <v>1140</v>
      </c>
      <c r="F128" s="18">
        <f t="shared" si="6"/>
        <v>1311</v>
      </c>
      <c r="G128" s="19"/>
      <c r="H128" s="20"/>
      <c r="I128" s="20">
        <f t="shared" si="4"/>
        <v>17.28</v>
      </c>
      <c r="J128" s="20"/>
    </row>
    <row r="129" spans="1:10" ht="15">
      <c r="A129" s="20" t="s">
        <v>36</v>
      </c>
      <c r="B129" s="17" t="s">
        <v>52</v>
      </c>
      <c r="C129" s="17">
        <v>4</v>
      </c>
      <c r="D129" s="17">
        <v>145</v>
      </c>
      <c r="E129" s="17">
        <f t="shared" si="7"/>
        <v>580</v>
      </c>
      <c r="F129" s="18">
        <f t="shared" si="6"/>
        <v>667</v>
      </c>
      <c r="G129" s="19"/>
      <c r="H129" s="20"/>
      <c r="I129" s="20">
        <f t="shared" si="4"/>
        <v>11.52</v>
      </c>
      <c r="J129" s="20"/>
    </row>
    <row r="130" spans="1:10" ht="15">
      <c r="A130" s="20" t="s">
        <v>36</v>
      </c>
      <c r="B130" s="17" t="s">
        <v>81</v>
      </c>
      <c r="C130" s="17">
        <v>6</v>
      </c>
      <c r="D130" s="17">
        <v>70</v>
      </c>
      <c r="E130" s="17">
        <f t="shared" si="7"/>
        <v>420</v>
      </c>
      <c r="F130" s="18">
        <f t="shared" si="6"/>
        <v>482.99999999999994</v>
      </c>
      <c r="G130" s="19"/>
      <c r="H130" s="20"/>
      <c r="I130" s="20">
        <f t="shared" si="4"/>
        <v>17.28</v>
      </c>
      <c r="J130" s="20"/>
    </row>
    <row r="131" spans="1:10" ht="15">
      <c r="A131" s="20" t="s">
        <v>36</v>
      </c>
      <c r="B131" s="17" t="s">
        <v>94</v>
      </c>
      <c r="C131" s="17">
        <v>2</v>
      </c>
      <c r="D131" s="17">
        <v>47.5</v>
      </c>
      <c r="E131" s="17">
        <f t="shared" si="7"/>
        <v>95</v>
      </c>
      <c r="F131" s="18">
        <f t="shared" si="6"/>
        <v>109.24999999999999</v>
      </c>
      <c r="G131" s="19"/>
      <c r="H131" s="20"/>
      <c r="I131" s="20">
        <f t="shared" si="4"/>
        <v>5.76</v>
      </c>
      <c r="J131" s="20"/>
    </row>
    <row r="132" spans="1:10" ht="15">
      <c r="A132" s="20" t="s">
        <v>36</v>
      </c>
      <c r="B132" s="17" t="s">
        <v>126</v>
      </c>
      <c r="C132" s="17">
        <v>2</v>
      </c>
      <c r="D132" s="17">
        <v>47.5</v>
      </c>
      <c r="E132" s="17">
        <f t="shared" si="7"/>
        <v>95</v>
      </c>
      <c r="F132" s="18">
        <f t="shared" si="6"/>
        <v>109.24999999999999</v>
      </c>
      <c r="G132" s="19">
        <f>F127+F128+F129+F130+F131+F132</f>
        <v>2898</v>
      </c>
      <c r="H132" s="20">
        <v>2898</v>
      </c>
      <c r="I132" s="20">
        <f t="shared" si="4"/>
        <v>5.76</v>
      </c>
      <c r="J132" s="19">
        <f>H132-G132-I132-I131-I130-I129-I128-I127</f>
        <v>-69.12</v>
      </c>
    </row>
    <row r="133" spans="1:10" ht="15">
      <c r="A133" s="24" t="s">
        <v>25</v>
      </c>
      <c r="B133" s="21" t="s">
        <v>19</v>
      </c>
      <c r="C133" s="21">
        <v>9</v>
      </c>
      <c r="D133" s="21">
        <v>42.5</v>
      </c>
      <c r="E133" s="21">
        <f t="shared" si="7"/>
        <v>382.5</v>
      </c>
      <c r="F133" s="22">
        <f t="shared" si="6"/>
        <v>439.87499999999994</v>
      </c>
      <c r="G133" s="23"/>
      <c r="H133" s="24"/>
      <c r="I133" s="24">
        <f t="shared" si="4"/>
        <v>25.919999999999998</v>
      </c>
      <c r="J133" s="24"/>
    </row>
    <row r="134" spans="1:10" ht="15">
      <c r="A134" s="24" t="s">
        <v>25</v>
      </c>
      <c r="B134" s="21" t="s">
        <v>52</v>
      </c>
      <c r="C134" s="21">
        <v>5</v>
      </c>
      <c r="D134" s="21">
        <v>145</v>
      </c>
      <c r="E134" s="21">
        <f t="shared" si="7"/>
        <v>725</v>
      </c>
      <c r="F134" s="22">
        <f t="shared" si="6"/>
        <v>833.7499999999999</v>
      </c>
      <c r="G134" s="23"/>
      <c r="H134" s="24"/>
      <c r="I134" s="24">
        <f t="shared" si="4"/>
        <v>14.399999999999999</v>
      </c>
      <c r="J134" s="24"/>
    </row>
    <row r="135" spans="1:10" ht="15">
      <c r="A135" s="24" t="s">
        <v>25</v>
      </c>
      <c r="B135" s="21" t="s">
        <v>141</v>
      </c>
      <c r="C135" s="21">
        <v>9</v>
      </c>
      <c r="D135" s="21">
        <v>11.4</v>
      </c>
      <c r="E135" s="21">
        <f t="shared" si="7"/>
        <v>102.60000000000001</v>
      </c>
      <c r="F135" s="22">
        <f t="shared" si="6"/>
        <v>117.99</v>
      </c>
      <c r="G135" s="23">
        <f>F133+F134+F135</f>
        <v>1391.6149999999998</v>
      </c>
      <c r="H135" s="24">
        <v>1392</v>
      </c>
      <c r="I135" s="24">
        <f>C135*0.5</f>
        <v>4.5</v>
      </c>
      <c r="J135" s="23">
        <f>H135-G135-I135-I134-I133</f>
        <v>-44.434999999999775</v>
      </c>
    </row>
    <row r="136" spans="1:10" ht="15">
      <c r="A136" s="20" t="s">
        <v>204</v>
      </c>
      <c r="B136" s="17" t="s">
        <v>161</v>
      </c>
      <c r="C136" s="17">
        <v>9</v>
      </c>
      <c r="D136" s="17">
        <v>16.15</v>
      </c>
      <c r="E136" s="17">
        <f t="shared" si="7"/>
        <v>145.35</v>
      </c>
      <c r="F136" s="18">
        <f t="shared" si="6"/>
        <v>167.15249999999997</v>
      </c>
      <c r="G136" s="19">
        <f>F136</f>
        <v>167.15249999999997</v>
      </c>
      <c r="H136" s="20">
        <v>200</v>
      </c>
      <c r="I136" s="20">
        <f>C136*0.5</f>
        <v>4.5</v>
      </c>
      <c r="J136" s="19">
        <f>H136-G136-I136</f>
        <v>28.347500000000025</v>
      </c>
    </row>
    <row r="137" spans="1:10" ht="15">
      <c r="A137" s="24" t="s">
        <v>85</v>
      </c>
      <c r="B137" s="21" t="s">
        <v>79</v>
      </c>
      <c r="C137" s="21">
        <v>6</v>
      </c>
      <c r="D137" s="21">
        <v>70</v>
      </c>
      <c r="E137" s="21">
        <f t="shared" si="7"/>
        <v>420</v>
      </c>
      <c r="F137" s="22">
        <f t="shared" si="6"/>
        <v>482.99999999999994</v>
      </c>
      <c r="G137" s="23"/>
      <c r="H137" s="24"/>
      <c r="I137" s="24">
        <f aca="true" t="shared" si="9" ref="I137:I182">C137*2.88</f>
        <v>17.28</v>
      </c>
      <c r="J137" s="24"/>
    </row>
    <row r="138" spans="1:10" ht="15">
      <c r="A138" s="24" t="s">
        <v>85</v>
      </c>
      <c r="B138" s="21" t="s">
        <v>39</v>
      </c>
      <c r="C138" s="21">
        <v>5.3</v>
      </c>
      <c r="D138" s="21">
        <v>52.5</v>
      </c>
      <c r="E138" s="21">
        <f aca="true" t="shared" si="10" ref="E138:E165">D138*C138</f>
        <v>278.25</v>
      </c>
      <c r="F138" s="22">
        <f t="shared" si="6"/>
        <v>319.98749999999995</v>
      </c>
      <c r="G138" s="23">
        <f>F137+F138</f>
        <v>802.9875</v>
      </c>
      <c r="H138" s="24">
        <v>815</v>
      </c>
      <c r="I138" s="24">
        <f t="shared" si="9"/>
        <v>15.264</v>
      </c>
      <c r="J138" s="23">
        <f>H138-G138-I138-I137</f>
        <v>-20.531499999999955</v>
      </c>
    </row>
    <row r="139" spans="1:10" ht="15">
      <c r="A139" s="20" t="s">
        <v>120</v>
      </c>
      <c r="B139" s="17" t="s">
        <v>115</v>
      </c>
      <c r="C139" s="17">
        <v>4</v>
      </c>
      <c r="D139" s="17">
        <v>47.5</v>
      </c>
      <c r="E139" s="17">
        <f t="shared" si="10"/>
        <v>190</v>
      </c>
      <c r="F139" s="18">
        <f aca="true" t="shared" si="11" ref="F139:F177">E139*1.15</f>
        <v>218.49999999999997</v>
      </c>
      <c r="G139" s="19">
        <f>F139</f>
        <v>218.49999999999997</v>
      </c>
      <c r="H139" s="20">
        <v>219</v>
      </c>
      <c r="I139" s="20">
        <f t="shared" si="9"/>
        <v>11.52</v>
      </c>
      <c r="J139" s="19">
        <f>H139-G139-I139</f>
        <v>-11.019999999999971</v>
      </c>
    </row>
    <row r="140" spans="1:10" ht="15">
      <c r="A140" s="24" t="s">
        <v>114</v>
      </c>
      <c r="B140" s="21" t="s">
        <v>103</v>
      </c>
      <c r="C140" s="21">
        <v>6</v>
      </c>
      <c r="D140" s="21">
        <v>47.5</v>
      </c>
      <c r="E140" s="21">
        <f t="shared" si="10"/>
        <v>285</v>
      </c>
      <c r="F140" s="22">
        <f t="shared" si="11"/>
        <v>327.75</v>
      </c>
      <c r="G140" s="23"/>
      <c r="H140" s="24"/>
      <c r="I140" s="24">
        <f t="shared" si="9"/>
        <v>17.28</v>
      </c>
      <c r="J140" s="24"/>
    </row>
    <row r="141" spans="1:10" ht="15">
      <c r="A141" s="24" t="s">
        <v>114</v>
      </c>
      <c r="B141" s="21" t="s">
        <v>167</v>
      </c>
      <c r="C141" s="21">
        <v>14</v>
      </c>
      <c r="D141" s="21">
        <v>12.35</v>
      </c>
      <c r="E141" s="21">
        <f t="shared" si="10"/>
        <v>172.9</v>
      </c>
      <c r="F141" s="22">
        <f t="shared" si="11"/>
        <v>198.83499999999998</v>
      </c>
      <c r="G141" s="23"/>
      <c r="H141" s="24"/>
      <c r="I141" s="24">
        <f>C141*0.5</f>
        <v>7</v>
      </c>
      <c r="J141" s="24"/>
    </row>
    <row r="142" spans="1:10" ht="15">
      <c r="A142" s="24" t="s">
        <v>93</v>
      </c>
      <c r="B142" s="21" t="s">
        <v>81</v>
      </c>
      <c r="C142" s="21">
        <v>6</v>
      </c>
      <c r="D142" s="21">
        <v>70</v>
      </c>
      <c r="E142" s="21">
        <f t="shared" si="10"/>
        <v>420</v>
      </c>
      <c r="F142" s="22">
        <f t="shared" si="11"/>
        <v>482.99999999999994</v>
      </c>
      <c r="G142" s="23"/>
      <c r="H142" s="24"/>
      <c r="I142" s="24">
        <f t="shared" si="9"/>
        <v>17.28</v>
      </c>
      <c r="J142" s="24"/>
    </row>
    <row r="143" spans="1:10" ht="15">
      <c r="A143" s="24" t="s">
        <v>93</v>
      </c>
      <c r="B143" s="21" t="s">
        <v>94</v>
      </c>
      <c r="C143" s="21">
        <v>5</v>
      </c>
      <c r="D143" s="21">
        <v>47.5</v>
      </c>
      <c r="E143" s="21">
        <f t="shared" si="10"/>
        <v>237.5</v>
      </c>
      <c r="F143" s="22">
        <f t="shared" si="11"/>
        <v>273.125</v>
      </c>
      <c r="G143" s="23"/>
      <c r="H143" s="24"/>
      <c r="I143" s="24">
        <f t="shared" si="9"/>
        <v>14.399999999999999</v>
      </c>
      <c r="J143" s="24"/>
    </row>
    <row r="144" spans="1:10" ht="15">
      <c r="A144" s="24" t="s">
        <v>93</v>
      </c>
      <c r="B144" s="21" t="s">
        <v>141</v>
      </c>
      <c r="C144" s="21">
        <v>15</v>
      </c>
      <c r="D144" s="21">
        <v>11.4</v>
      </c>
      <c r="E144" s="21">
        <f t="shared" si="10"/>
        <v>171</v>
      </c>
      <c r="F144" s="22">
        <f t="shared" si="11"/>
        <v>196.64999999999998</v>
      </c>
      <c r="G144" s="23">
        <f>F140+F141+F142+F143+F144</f>
        <v>1479.3600000000001</v>
      </c>
      <c r="H144" s="24">
        <v>1479</v>
      </c>
      <c r="I144" s="24">
        <f>C144*0.5</f>
        <v>7.5</v>
      </c>
      <c r="J144" s="23">
        <f>H144-G144-I144-I143-I142-I141-I140</f>
        <v>-63.82000000000013</v>
      </c>
    </row>
    <row r="145" spans="1:10" ht="15">
      <c r="A145" s="20" t="s">
        <v>32</v>
      </c>
      <c r="B145" s="17" t="s">
        <v>19</v>
      </c>
      <c r="C145" s="17">
        <v>6</v>
      </c>
      <c r="D145" s="17">
        <v>42.5</v>
      </c>
      <c r="E145" s="17">
        <f t="shared" si="10"/>
        <v>255</v>
      </c>
      <c r="F145" s="18">
        <f t="shared" si="11"/>
        <v>293.25</v>
      </c>
      <c r="G145" s="19"/>
      <c r="H145" s="20"/>
      <c r="I145" s="20">
        <f t="shared" si="9"/>
        <v>17.28</v>
      </c>
      <c r="J145" s="20"/>
    </row>
    <row r="146" spans="1:10" ht="15">
      <c r="A146" s="20" t="s">
        <v>54</v>
      </c>
      <c r="B146" s="17" t="s">
        <v>52</v>
      </c>
      <c r="C146" s="17">
        <v>4</v>
      </c>
      <c r="D146" s="17">
        <v>145</v>
      </c>
      <c r="E146" s="17">
        <f t="shared" si="10"/>
        <v>580</v>
      </c>
      <c r="F146" s="18">
        <f t="shared" si="11"/>
        <v>667</v>
      </c>
      <c r="G146" s="19">
        <f>F145+F146</f>
        <v>960.25</v>
      </c>
      <c r="H146" s="20">
        <v>960</v>
      </c>
      <c r="I146" s="20">
        <f t="shared" si="9"/>
        <v>11.52</v>
      </c>
      <c r="J146" s="19">
        <f>H146-G146-I146-I145</f>
        <v>-29.05</v>
      </c>
    </row>
    <row r="147" spans="1:11" ht="15">
      <c r="A147" s="24" t="s">
        <v>113</v>
      </c>
      <c r="B147" s="21" t="s">
        <v>103</v>
      </c>
      <c r="C147" s="21">
        <v>3</v>
      </c>
      <c r="D147" s="21">
        <v>47.5</v>
      </c>
      <c r="E147" s="21">
        <f t="shared" si="10"/>
        <v>142.5</v>
      </c>
      <c r="F147" s="22">
        <f t="shared" si="11"/>
        <v>163.875</v>
      </c>
      <c r="G147" s="23"/>
      <c r="H147" s="24"/>
      <c r="I147" s="24">
        <f t="shared" si="9"/>
        <v>8.64</v>
      </c>
      <c r="J147" s="24"/>
      <c r="K147" t="s">
        <v>236</v>
      </c>
    </row>
    <row r="148" spans="1:10" ht="15">
      <c r="A148" s="24" t="s">
        <v>90</v>
      </c>
      <c r="B148" s="21" t="s">
        <v>79</v>
      </c>
      <c r="C148" s="21">
        <v>3</v>
      </c>
      <c r="D148" s="21">
        <v>70</v>
      </c>
      <c r="E148" s="21">
        <f t="shared" si="10"/>
        <v>210</v>
      </c>
      <c r="F148" s="22">
        <f t="shared" si="11"/>
        <v>241.49999999999997</v>
      </c>
      <c r="G148" s="23"/>
      <c r="H148" s="24"/>
      <c r="I148" s="24">
        <f t="shared" si="9"/>
        <v>8.64</v>
      </c>
      <c r="J148" s="24"/>
    </row>
    <row r="149" spans="1:10" ht="15">
      <c r="A149" s="24" t="s">
        <v>90</v>
      </c>
      <c r="B149" s="21" t="s">
        <v>126</v>
      </c>
      <c r="C149" s="21">
        <v>3</v>
      </c>
      <c r="D149" s="21">
        <v>47.5</v>
      </c>
      <c r="E149" s="21">
        <f t="shared" si="10"/>
        <v>142.5</v>
      </c>
      <c r="F149" s="22">
        <f t="shared" si="11"/>
        <v>163.875</v>
      </c>
      <c r="G149" s="23">
        <f>F147+F148+F149</f>
        <v>569.25</v>
      </c>
      <c r="H149" s="24">
        <v>569</v>
      </c>
      <c r="I149" s="24">
        <f t="shared" si="9"/>
        <v>8.64</v>
      </c>
      <c r="J149" s="23">
        <f>H149-G149-I149-I148-I147</f>
        <v>-26.17</v>
      </c>
    </row>
    <row r="150" spans="1:10" ht="15">
      <c r="A150" s="20" t="s">
        <v>125</v>
      </c>
      <c r="B150" s="17" t="s">
        <v>115</v>
      </c>
      <c r="C150" s="17">
        <v>6</v>
      </c>
      <c r="D150" s="17">
        <v>47.5</v>
      </c>
      <c r="E150" s="17">
        <f t="shared" si="10"/>
        <v>285</v>
      </c>
      <c r="F150" s="18">
        <f t="shared" si="11"/>
        <v>327.75</v>
      </c>
      <c r="G150" s="19">
        <f>F150</f>
        <v>327.75</v>
      </c>
      <c r="H150" s="20">
        <v>330</v>
      </c>
      <c r="I150" s="20">
        <f t="shared" si="9"/>
        <v>17.28</v>
      </c>
      <c r="J150" s="19">
        <f>H150-G150-I150</f>
        <v>-15.030000000000001</v>
      </c>
    </row>
    <row r="151" spans="1:10" ht="15">
      <c r="A151" s="24" t="s">
        <v>83</v>
      </c>
      <c r="B151" s="21" t="s">
        <v>79</v>
      </c>
      <c r="C151" s="21">
        <v>6</v>
      </c>
      <c r="D151" s="21">
        <v>70</v>
      </c>
      <c r="E151" s="21">
        <f t="shared" si="10"/>
        <v>420</v>
      </c>
      <c r="F151" s="22">
        <f t="shared" si="11"/>
        <v>482.99999999999994</v>
      </c>
      <c r="G151" s="23"/>
      <c r="H151" s="24"/>
      <c r="I151" s="24">
        <f t="shared" si="9"/>
        <v>17.28</v>
      </c>
      <c r="J151" s="24"/>
    </row>
    <row r="152" spans="1:10" ht="15">
      <c r="A152" s="24" t="s">
        <v>83</v>
      </c>
      <c r="B152" s="21" t="s">
        <v>155</v>
      </c>
      <c r="C152" s="21">
        <v>12</v>
      </c>
      <c r="D152" s="21">
        <v>19</v>
      </c>
      <c r="E152" s="21">
        <f t="shared" si="10"/>
        <v>228</v>
      </c>
      <c r="F152" s="22">
        <f t="shared" si="11"/>
        <v>262.2</v>
      </c>
      <c r="G152" s="23"/>
      <c r="H152" s="24"/>
      <c r="I152" s="24">
        <f>C152*0.5</f>
        <v>6</v>
      </c>
      <c r="J152" s="24"/>
    </row>
    <row r="153" spans="1:10" ht="15">
      <c r="A153" s="24" t="s">
        <v>207</v>
      </c>
      <c r="B153" s="21" t="s">
        <v>39</v>
      </c>
      <c r="C153" s="21">
        <v>6</v>
      </c>
      <c r="D153" s="21">
        <v>52.5</v>
      </c>
      <c r="E153" s="21">
        <f t="shared" si="10"/>
        <v>315</v>
      </c>
      <c r="F153" s="22">
        <f t="shared" si="11"/>
        <v>362.25</v>
      </c>
      <c r="G153" s="23">
        <f>F151+F152+F153</f>
        <v>1107.4499999999998</v>
      </c>
      <c r="H153" s="24">
        <v>1107</v>
      </c>
      <c r="I153" s="24">
        <f t="shared" si="9"/>
        <v>17.28</v>
      </c>
      <c r="J153" s="23">
        <f>H153-G153-I153-I152-I151</f>
        <v>-41.00999999999982</v>
      </c>
    </row>
    <row r="154" spans="1:10" ht="15">
      <c r="A154" s="20" t="s">
        <v>62</v>
      </c>
      <c r="B154" s="17" t="s">
        <v>58</v>
      </c>
      <c r="C154" s="17">
        <v>6.3</v>
      </c>
      <c r="D154" s="17">
        <v>130</v>
      </c>
      <c r="E154" s="17">
        <f t="shared" si="10"/>
        <v>819</v>
      </c>
      <c r="F154" s="18">
        <f t="shared" si="11"/>
        <v>941.8499999999999</v>
      </c>
      <c r="G154" s="19"/>
      <c r="H154" s="20"/>
      <c r="I154" s="20">
        <f t="shared" si="9"/>
        <v>18.144</v>
      </c>
      <c r="J154" s="20"/>
    </row>
    <row r="155" spans="1:10" ht="15">
      <c r="A155" s="20" t="s">
        <v>206</v>
      </c>
      <c r="B155" s="17" t="s">
        <v>161</v>
      </c>
      <c r="C155" s="17">
        <v>3</v>
      </c>
      <c r="D155" s="17">
        <v>16.15</v>
      </c>
      <c r="E155" s="17">
        <f t="shared" si="10"/>
        <v>48.449999999999996</v>
      </c>
      <c r="F155" s="18">
        <f t="shared" si="11"/>
        <v>55.717499999999994</v>
      </c>
      <c r="G155" s="19">
        <f>F154+F155</f>
        <v>997.5674999999999</v>
      </c>
      <c r="H155" s="20">
        <v>1003</v>
      </c>
      <c r="I155" s="20">
        <f>C155*0.5</f>
        <v>1.5</v>
      </c>
      <c r="J155" s="19">
        <f>H155-G155-I155-I154</f>
        <v>-14.21149999999988</v>
      </c>
    </row>
    <row r="156" spans="1:10" ht="15">
      <c r="A156" s="29" t="s">
        <v>201</v>
      </c>
      <c r="B156" s="21" t="s">
        <v>155</v>
      </c>
      <c r="C156" s="21">
        <v>7</v>
      </c>
      <c r="D156" s="21">
        <v>19</v>
      </c>
      <c r="E156" s="21">
        <f t="shared" si="10"/>
        <v>133</v>
      </c>
      <c r="F156" s="22">
        <f t="shared" si="11"/>
        <v>152.95</v>
      </c>
      <c r="G156" s="23">
        <f>F156</f>
        <v>152.95</v>
      </c>
      <c r="H156" s="24">
        <v>153</v>
      </c>
      <c r="I156" s="24">
        <f>C156*0.5</f>
        <v>3.5</v>
      </c>
      <c r="J156" s="23">
        <f>H156-G156-I156</f>
        <v>-3.4499999999999886</v>
      </c>
    </row>
    <row r="157" spans="1:10" ht="15">
      <c r="A157" s="20" t="s">
        <v>77</v>
      </c>
      <c r="B157" s="17" t="s">
        <v>65</v>
      </c>
      <c r="C157" s="26">
        <v>0.9</v>
      </c>
      <c r="D157" s="17">
        <v>200</v>
      </c>
      <c r="E157" s="17">
        <f t="shared" si="10"/>
        <v>180</v>
      </c>
      <c r="F157" s="18">
        <f t="shared" si="11"/>
        <v>206.99999999999997</v>
      </c>
      <c r="G157" s="19"/>
      <c r="H157" s="20"/>
      <c r="I157" s="20">
        <f t="shared" si="9"/>
        <v>2.592</v>
      </c>
      <c r="J157" s="20"/>
    </row>
    <row r="158" spans="1:10" ht="15">
      <c r="A158" s="20" t="s">
        <v>77</v>
      </c>
      <c r="B158" s="17" t="s">
        <v>141</v>
      </c>
      <c r="C158" s="17">
        <v>7</v>
      </c>
      <c r="D158" s="17">
        <v>11.4</v>
      </c>
      <c r="E158" s="17">
        <f t="shared" si="10"/>
        <v>79.8</v>
      </c>
      <c r="F158" s="18">
        <f t="shared" si="11"/>
        <v>91.77</v>
      </c>
      <c r="G158" s="19">
        <f>F157+F158</f>
        <v>298.77</v>
      </c>
      <c r="H158" s="20">
        <v>335</v>
      </c>
      <c r="I158" s="20">
        <f>C158*0.5</f>
        <v>3.5</v>
      </c>
      <c r="J158" s="19">
        <f>H158-G158-I158-I157</f>
        <v>30.13800000000002</v>
      </c>
    </row>
    <row r="159" spans="1:10" ht="15">
      <c r="A159" s="24" t="s">
        <v>100</v>
      </c>
      <c r="B159" s="21" t="s">
        <v>94</v>
      </c>
      <c r="C159" s="21">
        <v>4</v>
      </c>
      <c r="D159" s="21">
        <v>47.5</v>
      </c>
      <c r="E159" s="21">
        <f t="shared" si="10"/>
        <v>190</v>
      </c>
      <c r="F159" s="22">
        <f t="shared" si="11"/>
        <v>218.49999999999997</v>
      </c>
      <c r="G159" s="23"/>
      <c r="H159" s="24"/>
      <c r="I159" s="24">
        <f t="shared" si="9"/>
        <v>11.52</v>
      </c>
      <c r="J159" s="24"/>
    </row>
    <row r="160" spans="1:10" ht="15">
      <c r="A160" s="24" t="s">
        <v>189</v>
      </c>
      <c r="B160" s="21" t="s">
        <v>126</v>
      </c>
      <c r="C160" s="21">
        <v>14</v>
      </c>
      <c r="D160" s="21">
        <v>47.5</v>
      </c>
      <c r="E160" s="21">
        <f t="shared" si="10"/>
        <v>665</v>
      </c>
      <c r="F160" s="22">
        <f t="shared" si="11"/>
        <v>764.7499999999999</v>
      </c>
      <c r="G160" s="23">
        <f>F159+F160</f>
        <v>983.2499999999999</v>
      </c>
      <c r="H160" s="24">
        <v>983</v>
      </c>
      <c r="I160" s="24">
        <f t="shared" si="9"/>
        <v>40.32</v>
      </c>
      <c r="J160" s="23">
        <f>H160-G160-I160-I159</f>
        <v>-52.08999999999989</v>
      </c>
    </row>
    <row r="161" spans="1:10" ht="15">
      <c r="A161" s="20" t="s">
        <v>194</v>
      </c>
      <c r="B161" s="17" t="s">
        <v>141</v>
      </c>
      <c r="C161" s="17">
        <v>17</v>
      </c>
      <c r="D161" s="17">
        <v>11.4</v>
      </c>
      <c r="E161" s="17">
        <f t="shared" si="10"/>
        <v>193.8</v>
      </c>
      <c r="F161" s="18">
        <f t="shared" si="11"/>
        <v>222.87</v>
      </c>
      <c r="G161" s="19"/>
      <c r="H161" s="20"/>
      <c r="I161" s="20">
        <f>C161*0.5</f>
        <v>8.5</v>
      </c>
      <c r="J161" s="20"/>
    </row>
    <row r="162" spans="1:10" ht="15">
      <c r="A162" s="20" t="s">
        <v>71</v>
      </c>
      <c r="B162" s="17" t="s">
        <v>65</v>
      </c>
      <c r="C162" s="17">
        <v>7</v>
      </c>
      <c r="D162" s="17">
        <v>200</v>
      </c>
      <c r="E162" s="17">
        <f t="shared" si="10"/>
        <v>1400</v>
      </c>
      <c r="F162" s="18">
        <f t="shared" si="11"/>
        <v>1609.9999999999998</v>
      </c>
      <c r="G162" s="19"/>
      <c r="H162" s="20"/>
      <c r="I162" s="20">
        <f t="shared" si="9"/>
        <v>20.16</v>
      </c>
      <c r="J162" s="20"/>
    </row>
    <row r="163" spans="1:10" ht="15">
      <c r="A163" s="20" t="s">
        <v>71</v>
      </c>
      <c r="B163" s="17" t="s">
        <v>161</v>
      </c>
      <c r="C163" s="17">
        <v>10</v>
      </c>
      <c r="D163" s="17">
        <v>16.15</v>
      </c>
      <c r="E163" s="17">
        <f t="shared" si="10"/>
        <v>161.5</v>
      </c>
      <c r="F163" s="18">
        <f t="shared" si="11"/>
        <v>185.725</v>
      </c>
      <c r="G163" s="19"/>
      <c r="H163" s="20"/>
      <c r="I163" s="20">
        <f>C163*0.5</f>
        <v>5</v>
      </c>
      <c r="J163" s="20"/>
    </row>
    <row r="164" spans="1:10" ht="15">
      <c r="A164" s="20" t="s">
        <v>71</v>
      </c>
      <c r="B164" s="17" t="s">
        <v>167</v>
      </c>
      <c r="C164" s="17">
        <v>12</v>
      </c>
      <c r="D164" s="17">
        <v>12.35</v>
      </c>
      <c r="E164" s="17">
        <f t="shared" si="10"/>
        <v>148.2</v>
      </c>
      <c r="F164" s="18">
        <f t="shared" si="11"/>
        <v>170.42999999999998</v>
      </c>
      <c r="G164" s="19">
        <f>F161+F162+F163+F164</f>
        <v>2189.0249999999996</v>
      </c>
      <c r="H164" s="20">
        <v>2189</v>
      </c>
      <c r="I164" s="20">
        <f>C164*0.5</f>
        <v>6</v>
      </c>
      <c r="J164" s="19">
        <f>H164-G164-I164-I163-I162-I161</f>
        <v>-39.68499999999963</v>
      </c>
    </row>
    <row r="165" spans="1:10" ht="15">
      <c r="A165" s="32" t="s">
        <v>67</v>
      </c>
      <c r="B165" s="21" t="s">
        <v>64</v>
      </c>
      <c r="C165" s="21">
        <v>3</v>
      </c>
      <c r="D165" s="21">
        <v>200</v>
      </c>
      <c r="E165" s="21">
        <f t="shared" si="10"/>
        <v>600</v>
      </c>
      <c r="F165" s="22">
        <f t="shared" si="11"/>
        <v>690</v>
      </c>
      <c r="G165" s="23">
        <f aca="true" t="shared" si="12" ref="G165:G171">F165</f>
        <v>690</v>
      </c>
      <c r="H165" s="24">
        <v>690</v>
      </c>
      <c r="I165" s="24">
        <f t="shared" si="9"/>
        <v>8.64</v>
      </c>
      <c r="J165" s="23">
        <f>H165-G165-I165</f>
        <v>-8.64</v>
      </c>
    </row>
    <row r="166" spans="1:10" ht="15">
      <c r="A166" s="33" t="s">
        <v>212</v>
      </c>
      <c r="B166" s="17" t="s">
        <v>52</v>
      </c>
      <c r="C166" s="26">
        <v>4.9</v>
      </c>
      <c r="D166" s="17">
        <v>145</v>
      </c>
      <c r="E166" s="17">
        <f aca="true" t="shared" si="13" ref="E166:E182">D166*C166</f>
        <v>710.5</v>
      </c>
      <c r="F166" s="18">
        <f aca="true" t="shared" si="14" ref="F166:F171">E166*1.15</f>
        <v>817.0749999999999</v>
      </c>
      <c r="G166" s="19">
        <f t="shared" si="12"/>
        <v>817.0749999999999</v>
      </c>
      <c r="H166" s="20">
        <v>834</v>
      </c>
      <c r="I166" s="20">
        <f t="shared" si="9"/>
        <v>14.112</v>
      </c>
      <c r="J166" s="19">
        <f>H166-G166-I166</f>
        <v>2.813000000000068</v>
      </c>
    </row>
    <row r="167" spans="1:10" ht="15">
      <c r="A167" s="32" t="s">
        <v>213</v>
      </c>
      <c r="B167" s="21" t="s">
        <v>136</v>
      </c>
      <c r="C167" s="21">
        <v>4</v>
      </c>
      <c r="D167" s="21">
        <v>57.5</v>
      </c>
      <c r="E167" s="21">
        <f t="shared" si="13"/>
        <v>230</v>
      </c>
      <c r="F167" s="22">
        <f t="shared" si="14"/>
        <v>264.5</v>
      </c>
      <c r="G167" s="23">
        <f t="shared" si="12"/>
        <v>264.5</v>
      </c>
      <c r="H167" s="24">
        <v>265</v>
      </c>
      <c r="I167" s="24">
        <f t="shared" si="9"/>
        <v>11.52</v>
      </c>
      <c r="J167" s="23">
        <f>H167-G167-I167</f>
        <v>-11.02</v>
      </c>
    </row>
    <row r="168" spans="1:10" ht="15">
      <c r="A168" s="33" t="s">
        <v>215</v>
      </c>
      <c r="B168" s="17" t="s">
        <v>126</v>
      </c>
      <c r="C168" s="17">
        <v>6.2</v>
      </c>
      <c r="D168" s="17">
        <v>47.5</v>
      </c>
      <c r="E168" s="17">
        <f t="shared" si="13"/>
        <v>294.5</v>
      </c>
      <c r="F168" s="18">
        <f t="shared" si="14"/>
        <v>338.67499999999995</v>
      </c>
      <c r="G168" s="19">
        <f t="shared" si="12"/>
        <v>338.67499999999995</v>
      </c>
      <c r="H168" s="20">
        <v>546</v>
      </c>
      <c r="I168" s="20">
        <f t="shared" si="9"/>
        <v>17.855999999999998</v>
      </c>
      <c r="J168" s="19">
        <f>H168-G168-I168</f>
        <v>189.46900000000005</v>
      </c>
    </row>
    <row r="169" spans="1:10" ht="15">
      <c r="A169" s="32" t="s">
        <v>218</v>
      </c>
      <c r="B169" s="21" t="s">
        <v>39</v>
      </c>
      <c r="C169" s="31">
        <v>9.8</v>
      </c>
      <c r="D169" s="21">
        <v>52.5</v>
      </c>
      <c r="E169" s="21">
        <f t="shared" si="13"/>
        <v>514.5</v>
      </c>
      <c r="F169" s="22">
        <f t="shared" si="14"/>
        <v>591.675</v>
      </c>
      <c r="G169" s="23"/>
      <c r="H169" s="24"/>
      <c r="I169" s="24">
        <f t="shared" si="9"/>
        <v>28.224</v>
      </c>
      <c r="J169" s="24"/>
    </row>
    <row r="170" spans="1:10" ht="15">
      <c r="A170" s="32" t="s">
        <v>218</v>
      </c>
      <c r="B170" s="21" t="s">
        <v>33</v>
      </c>
      <c r="C170" s="31">
        <v>2.2</v>
      </c>
      <c r="D170" s="21">
        <v>190</v>
      </c>
      <c r="E170" s="21">
        <f>D170*C170</f>
        <v>418.00000000000006</v>
      </c>
      <c r="F170" s="22">
        <f t="shared" si="14"/>
        <v>480.70000000000005</v>
      </c>
      <c r="G170" s="23">
        <f>F169+F170</f>
        <v>1072.375</v>
      </c>
      <c r="H170" s="24">
        <v>592</v>
      </c>
      <c r="I170" s="24">
        <f t="shared" si="9"/>
        <v>6.336</v>
      </c>
      <c r="J170" s="23">
        <f>H170-G170-I170-I169</f>
        <v>-514.9350000000001</v>
      </c>
    </row>
    <row r="171" spans="1:10" ht="15">
      <c r="A171" s="25" t="s">
        <v>219</v>
      </c>
      <c r="B171" s="17" t="s">
        <v>79</v>
      </c>
      <c r="C171" s="17">
        <v>5</v>
      </c>
      <c r="D171" s="17">
        <v>70</v>
      </c>
      <c r="E171" s="17">
        <f>D171*C171</f>
        <v>350</v>
      </c>
      <c r="F171" s="18">
        <f t="shared" si="14"/>
        <v>402.49999999999994</v>
      </c>
      <c r="G171" s="19">
        <f t="shared" si="12"/>
        <v>402.49999999999994</v>
      </c>
      <c r="H171" s="20">
        <v>710</v>
      </c>
      <c r="I171" s="20">
        <f t="shared" si="9"/>
        <v>14.399999999999999</v>
      </c>
      <c r="J171" s="19">
        <f>H171-G171-I171</f>
        <v>293.1000000000001</v>
      </c>
    </row>
    <row r="172" spans="1:10" ht="15">
      <c r="A172" s="29" t="s">
        <v>216</v>
      </c>
      <c r="B172" s="21" t="s">
        <v>126</v>
      </c>
      <c r="C172" s="21">
        <v>0</v>
      </c>
      <c r="D172" s="21">
        <v>47.5</v>
      </c>
      <c r="E172" s="21">
        <f t="shared" si="13"/>
        <v>0</v>
      </c>
      <c r="F172" s="22">
        <f t="shared" si="11"/>
        <v>0</v>
      </c>
      <c r="G172" s="23">
        <f>F172</f>
        <v>0</v>
      </c>
      <c r="H172" s="24">
        <v>220</v>
      </c>
      <c r="I172" s="24">
        <f t="shared" si="9"/>
        <v>0</v>
      </c>
      <c r="J172" s="24"/>
    </row>
    <row r="173" spans="1:10" ht="15">
      <c r="A173" s="25" t="s">
        <v>217</v>
      </c>
      <c r="B173" s="17" t="s">
        <v>94</v>
      </c>
      <c r="C173" s="17">
        <v>6.6</v>
      </c>
      <c r="D173" s="17">
        <v>47.5</v>
      </c>
      <c r="E173" s="17">
        <f t="shared" si="13"/>
        <v>313.5</v>
      </c>
      <c r="F173" s="18">
        <f t="shared" si="11"/>
        <v>360.525</v>
      </c>
      <c r="G173" s="19">
        <f>F173</f>
        <v>360.525</v>
      </c>
      <c r="H173" s="20">
        <v>361</v>
      </c>
      <c r="I173" s="20">
        <f t="shared" si="9"/>
        <v>19.008</v>
      </c>
      <c r="J173" s="19">
        <f>H173-G173-I173</f>
        <v>-18.532999999999976</v>
      </c>
    </row>
    <row r="174" spans="1:10" ht="15">
      <c r="A174" s="29" t="s">
        <v>220</v>
      </c>
      <c r="B174" s="21" t="s">
        <v>19</v>
      </c>
      <c r="C174" s="21">
        <v>6</v>
      </c>
      <c r="D174" s="21">
        <v>42.5</v>
      </c>
      <c r="E174" s="21">
        <f aca="true" t="shared" si="15" ref="E174:E179">D174*C174</f>
        <v>255</v>
      </c>
      <c r="F174" s="22">
        <f t="shared" si="11"/>
        <v>293.25</v>
      </c>
      <c r="G174" s="23">
        <f>F174</f>
        <v>293.25</v>
      </c>
      <c r="H174" s="24">
        <v>293</v>
      </c>
      <c r="I174" s="24">
        <f t="shared" si="9"/>
        <v>17.28</v>
      </c>
      <c r="J174" s="23">
        <f>H174-G174-I174</f>
        <v>-17.53</v>
      </c>
    </row>
    <row r="175" spans="1:10" ht="15">
      <c r="A175" s="25" t="s">
        <v>221</v>
      </c>
      <c r="B175" s="17" t="s">
        <v>65</v>
      </c>
      <c r="C175" s="17">
        <v>4</v>
      </c>
      <c r="D175" s="17">
        <v>200</v>
      </c>
      <c r="E175" s="17">
        <f t="shared" si="15"/>
        <v>800</v>
      </c>
      <c r="F175" s="18">
        <f t="shared" si="11"/>
        <v>919.9999999999999</v>
      </c>
      <c r="G175" s="19">
        <f>F175</f>
        <v>919.9999999999999</v>
      </c>
      <c r="H175" s="20">
        <v>920</v>
      </c>
      <c r="I175" s="20">
        <f t="shared" si="9"/>
        <v>11.52</v>
      </c>
      <c r="J175" s="19">
        <f>H175-G175-I175</f>
        <v>-11.519999999999886</v>
      </c>
    </row>
    <row r="176" spans="1:10" ht="15">
      <c r="A176" s="29" t="s">
        <v>223</v>
      </c>
      <c r="B176" s="21" t="s">
        <v>65</v>
      </c>
      <c r="C176" s="21">
        <v>3</v>
      </c>
      <c r="D176" s="21">
        <v>200</v>
      </c>
      <c r="E176" s="21">
        <f t="shared" si="15"/>
        <v>600</v>
      </c>
      <c r="F176" s="22">
        <f t="shared" si="11"/>
        <v>690</v>
      </c>
      <c r="G176" s="23"/>
      <c r="H176" s="24"/>
      <c r="I176" s="24">
        <f t="shared" si="9"/>
        <v>8.64</v>
      </c>
      <c r="J176" s="24"/>
    </row>
    <row r="177" spans="1:10" ht="15">
      <c r="A177" s="29" t="s">
        <v>223</v>
      </c>
      <c r="B177" s="21" t="s">
        <v>103</v>
      </c>
      <c r="C177" s="21">
        <v>6</v>
      </c>
      <c r="D177" s="21">
        <v>47.5</v>
      </c>
      <c r="E177" s="21">
        <f t="shared" si="15"/>
        <v>285</v>
      </c>
      <c r="F177" s="22">
        <f t="shared" si="11"/>
        <v>327.75</v>
      </c>
      <c r="G177" s="23">
        <f>F176+F177</f>
        <v>1017.75</v>
      </c>
      <c r="H177" s="24">
        <v>1018</v>
      </c>
      <c r="I177" s="24">
        <f t="shared" si="9"/>
        <v>17.28</v>
      </c>
      <c r="J177" s="23">
        <f>H177-G177-I177-I176</f>
        <v>-25.67</v>
      </c>
    </row>
    <row r="178" spans="1:10" ht="15">
      <c r="A178" s="25" t="s">
        <v>222</v>
      </c>
      <c r="B178" s="17" t="s">
        <v>79</v>
      </c>
      <c r="C178" s="26">
        <v>2.95</v>
      </c>
      <c r="D178" s="17">
        <v>70</v>
      </c>
      <c r="E178" s="17">
        <f t="shared" si="15"/>
        <v>206.5</v>
      </c>
      <c r="F178" s="18">
        <f aca="true" t="shared" si="16" ref="F178:F183">E178*1.15</f>
        <v>237.475</v>
      </c>
      <c r="G178" s="19">
        <f>F178</f>
        <v>237.475</v>
      </c>
      <c r="H178" s="20">
        <v>242</v>
      </c>
      <c r="I178" s="20">
        <f t="shared" si="9"/>
        <v>8.496</v>
      </c>
      <c r="J178" s="19">
        <f>H178-G178-I178</f>
        <v>-3.9709999999999948</v>
      </c>
    </row>
    <row r="179" spans="1:10" ht="15">
      <c r="A179" s="29" t="s">
        <v>226</v>
      </c>
      <c r="B179" s="21" t="s">
        <v>64</v>
      </c>
      <c r="C179" s="21">
        <v>5</v>
      </c>
      <c r="D179" s="21">
        <v>200</v>
      </c>
      <c r="E179" s="21">
        <f t="shared" si="15"/>
        <v>1000</v>
      </c>
      <c r="F179" s="22">
        <f t="shared" si="16"/>
        <v>1150</v>
      </c>
      <c r="G179" s="23">
        <f>F179</f>
        <v>1150</v>
      </c>
      <c r="H179" s="24">
        <v>1150</v>
      </c>
      <c r="I179" s="24">
        <f t="shared" si="9"/>
        <v>14.399999999999999</v>
      </c>
      <c r="J179" s="23">
        <f>H179-G179-I179</f>
        <v>-14.399999999999999</v>
      </c>
    </row>
    <row r="180" spans="1:11" ht="15">
      <c r="A180" s="25" t="s">
        <v>224</v>
      </c>
      <c r="B180" s="17" t="s">
        <v>65</v>
      </c>
      <c r="C180" s="17">
        <v>6.2</v>
      </c>
      <c r="D180" s="17">
        <v>200</v>
      </c>
      <c r="E180" s="17">
        <f t="shared" si="13"/>
        <v>1240</v>
      </c>
      <c r="F180" s="18">
        <f t="shared" si="16"/>
        <v>1426</v>
      </c>
      <c r="G180" s="19">
        <f>F180</f>
        <v>1426</v>
      </c>
      <c r="H180" s="20">
        <v>2392</v>
      </c>
      <c r="I180" s="20">
        <f t="shared" si="9"/>
        <v>17.855999999999998</v>
      </c>
      <c r="J180" s="19">
        <f>H180-G180-I180-K180</f>
        <v>-17.855999999999995</v>
      </c>
      <c r="K180">
        <v>966</v>
      </c>
    </row>
    <row r="181" spans="1:10" ht="15">
      <c r="A181" s="29" t="s">
        <v>225</v>
      </c>
      <c r="B181" s="21" t="s">
        <v>33</v>
      </c>
      <c r="C181" s="21">
        <v>7</v>
      </c>
      <c r="D181" s="21">
        <v>190</v>
      </c>
      <c r="E181" s="21">
        <f>D181*C181</f>
        <v>1330</v>
      </c>
      <c r="F181" s="22">
        <f t="shared" si="16"/>
        <v>1529.4999999999998</v>
      </c>
      <c r="G181" s="23">
        <f>F181</f>
        <v>1529.4999999999998</v>
      </c>
      <c r="H181" s="24">
        <v>1530</v>
      </c>
      <c r="I181" s="24">
        <f t="shared" si="9"/>
        <v>20.16</v>
      </c>
      <c r="J181" s="23">
        <f>H181-G181-I181</f>
        <v>-19.659999999999773</v>
      </c>
    </row>
    <row r="182" spans="1:10" ht="15">
      <c r="A182" s="28" t="s">
        <v>18</v>
      </c>
      <c r="B182" s="17" t="s">
        <v>103</v>
      </c>
      <c r="C182" s="17">
        <v>4.3</v>
      </c>
      <c r="D182" s="17">
        <v>47.5</v>
      </c>
      <c r="E182" s="17">
        <f t="shared" si="13"/>
        <v>204.25</v>
      </c>
      <c r="F182" s="18">
        <f t="shared" si="16"/>
        <v>234.8875</v>
      </c>
      <c r="G182" s="19">
        <f>F182</f>
        <v>234.8875</v>
      </c>
      <c r="H182" s="20"/>
      <c r="I182" s="20">
        <f t="shared" si="9"/>
        <v>12.383999999999999</v>
      </c>
      <c r="J182" s="20"/>
    </row>
    <row r="183" spans="5:9" ht="15" hidden="1">
      <c r="E183" s="6">
        <f>SUM(E2:E182)</f>
        <v>79858.625</v>
      </c>
      <c r="F183" s="7">
        <f t="shared" si="16"/>
        <v>91837.41875</v>
      </c>
      <c r="G183" s="5">
        <f>SUM(G180:G182)</f>
        <v>3190.3875</v>
      </c>
      <c r="I183" s="6">
        <f>SUM(I2:I182)</f>
        <v>2573.2720000000013</v>
      </c>
    </row>
    <row r="184" ht="15" hidden="1"/>
    <row r="185" ht="15" hidden="1"/>
    <row r="186" ht="15" hidden="1"/>
    <row r="187" ht="15" hidden="1">
      <c r="F187" t="s">
        <v>232</v>
      </c>
    </row>
    <row r="188" spans="6:9" ht="15" hidden="1">
      <c r="F188" t="s">
        <v>233</v>
      </c>
      <c r="I188" s="8">
        <v>2599.35</v>
      </c>
    </row>
  </sheetData>
  <sheetProtection/>
  <hyperlinks>
    <hyperlink ref="A165" r:id="rId1" display="Юлианк@ "/>
    <hyperlink ref="A17" r:id="rId2" display="C@шкина мама "/>
  </hyperlinks>
  <printOptions/>
  <pageMargins left="0.7" right="0.7" top="0.75" bottom="0.75" header="0.3" footer="0.3"/>
  <pageSetup horizontalDpi="600" verticalDpi="600" orientation="portrait" paperSize="9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01"/>
  <sheetViews>
    <sheetView zoomScalePageLayoutView="0" workbookViewId="0" topLeftCell="A188">
      <selection activeCell="A1" sqref="A1"/>
    </sheetView>
  </sheetViews>
  <sheetFormatPr defaultColWidth="9.140625" defaultRowHeight="15"/>
  <cols>
    <col min="1" max="1" width="45.57421875" style="0" customWidth="1"/>
    <col min="2" max="2" width="13.8515625" style="0" customWidth="1"/>
  </cols>
  <sheetData>
    <row r="1" spans="1:2" ht="31.5">
      <c r="A1" s="12">
        <v>9316762</v>
      </c>
      <c r="B1" s="13"/>
    </row>
    <row r="2" spans="1:2" ht="31.5">
      <c r="A2" s="14" t="s">
        <v>234</v>
      </c>
      <c r="B2" s="13"/>
    </row>
    <row r="3" spans="1:2" ht="31.5">
      <c r="A3" s="15" t="s">
        <v>182</v>
      </c>
      <c r="B3" s="13"/>
    </row>
    <row r="4" spans="1:2" ht="31.5">
      <c r="A4" s="14" t="s">
        <v>234</v>
      </c>
      <c r="B4" s="13"/>
    </row>
    <row r="5" spans="1:2" ht="31.5">
      <c r="A5" s="15" t="s">
        <v>195</v>
      </c>
      <c r="B5" s="13"/>
    </row>
    <row r="6" spans="1:2" ht="31.5">
      <c r="A6" s="14" t="s">
        <v>234</v>
      </c>
      <c r="B6" s="13"/>
    </row>
    <row r="7" spans="1:2" ht="31.5">
      <c r="A7" s="15" t="s">
        <v>190</v>
      </c>
      <c r="B7" s="13"/>
    </row>
    <row r="8" spans="1:2" ht="31.5">
      <c r="A8" s="14" t="s">
        <v>234</v>
      </c>
      <c r="B8" s="13"/>
    </row>
    <row r="9" spans="1:2" ht="31.5">
      <c r="A9" s="15" t="s">
        <v>28</v>
      </c>
      <c r="B9" s="13"/>
    </row>
    <row r="10" spans="1:2" ht="31.5">
      <c r="A10" s="14" t="s">
        <v>234</v>
      </c>
      <c r="B10" s="13"/>
    </row>
    <row r="11" spans="1:2" ht="31.5">
      <c r="A11" s="15" t="s">
        <v>107</v>
      </c>
      <c r="B11" s="13"/>
    </row>
    <row r="12" spans="1:2" ht="31.5">
      <c r="A12" s="15" t="s">
        <v>73</v>
      </c>
      <c r="B12" s="13"/>
    </row>
    <row r="13" spans="1:2" ht="31.5">
      <c r="A13" s="15" t="s">
        <v>181</v>
      </c>
      <c r="B13" s="13"/>
    </row>
    <row r="14" spans="1:2" ht="31.5">
      <c r="A14" s="14" t="s">
        <v>234</v>
      </c>
      <c r="B14" s="13"/>
    </row>
    <row r="15" spans="1:2" ht="31.5">
      <c r="A15" s="15" t="s">
        <v>177</v>
      </c>
      <c r="B15" s="13"/>
    </row>
    <row r="16" spans="1:2" ht="31.5">
      <c r="A16" s="14" t="s">
        <v>234</v>
      </c>
      <c r="B16" s="13"/>
    </row>
    <row r="17" spans="1:2" ht="31.5">
      <c r="A17" s="14" t="s">
        <v>193</v>
      </c>
      <c r="B17" s="13"/>
    </row>
    <row r="18" spans="1:2" ht="31.5">
      <c r="A18" s="14" t="s">
        <v>234</v>
      </c>
      <c r="B18" s="13"/>
    </row>
    <row r="19" spans="1:2" ht="31.5">
      <c r="A19" s="15" t="s">
        <v>186</v>
      </c>
      <c r="B19" s="13"/>
    </row>
    <row r="20" spans="1:2" ht="31.5">
      <c r="A20" s="14" t="s">
        <v>234</v>
      </c>
      <c r="B20" s="13"/>
    </row>
    <row r="21" spans="1:2" ht="31.5">
      <c r="A21" s="15" t="s">
        <v>35</v>
      </c>
      <c r="B21" s="13"/>
    </row>
    <row r="22" spans="1:2" ht="31.5">
      <c r="A22" s="14" t="s">
        <v>234</v>
      </c>
      <c r="B22" s="13"/>
    </row>
    <row r="23" spans="1:2" ht="31.5">
      <c r="A23" s="15" t="s">
        <v>50</v>
      </c>
      <c r="B23" s="13"/>
    </row>
    <row r="24" spans="1:2" ht="31.5">
      <c r="A24" s="14" t="s">
        <v>234</v>
      </c>
      <c r="B24" s="13"/>
    </row>
    <row r="25" spans="1:2" ht="31.5">
      <c r="A25" s="15" t="s">
        <v>185</v>
      </c>
      <c r="B25" s="13"/>
    </row>
    <row r="26" spans="1:2" ht="31.5">
      <c r="A26" s="14" t="s">
        <v>234</v>
      </c>
      <c r="B26" s="13"/>
    </row>
    <row r="27" spans="1:2" ht="31.5">
      <c r="A27" s="15" t="s">
        <v>51</v>
      </c>
      <c r="B27" s="13"/>
    </row>
    <row r="28" spans="1:2" ht="31.5">
      <c r="A28" s="14" t="s">
        <v>234</v>
      </c>
      <c r="B28" s="13"/>
    </row>
    <row r="29" spans="1:2" ht="31.5">
      <c r="A29" s="15" t="s">
        <v>180</v>
      </c>
      <c r="B29" s="13"/>
    </row>
    <row r="30" spans="1:2" ht="31.5">
      <c r="A30" s="14" t="s">
        <v>234</v>
      </c>
      <c r="B30" s="13"/>
    </row>
    <row r="31" spans="1:2" ht="31.5">
      <c r="A31" s="15" t="s">
        <v>124</v>
      </c>
      <c r="B31" s="13"/>
    </row>
    <row r="32" spans="1:2" ht="31.5">
      <c r="A32" s="14" t="s">
        <v>234</v>
      </c>
      <c r="B32" s="13"/>
    </row>
    <row r="33" spans="1:2" ht="31.5">
      <c r="A33" s="15" t="s">
        <v>101</v>
      </c>
      <c r="B33" s="13"/>
    </row>
    <row r="34" spans="1:2" ht="31.5">
      <c r="A34" s="14" t="s">
        <v>234</v>
      </c>
      <c r="B34" s="13"/>
    </row>
    <row r="35" spans="1:2" ht="31.5">
      <c r="A35" s="15" t="s">
        <v>99</v>
      </c>
      <c r="B35" s="13"/>
    </row>
    <row r="36" spans="1:2" ht="31.5">
      <c r="A36" s="14" t="s">
        <v>234</v>
      </c>
      <c r="B36" s="13"/>
    </row>
    <row r="37" spans="1:2" ht="31.5">
      <c r="A37" s="15" t="s">
        <v>69</v>
      </c>
      <c r="B37" s="13"/>
    </row>
    <row r="38" spans="1:2" ht="31.5">
      <c r="A38" s="14" t="s">
        <v>234</v>
      </c>
      <c r="B38" s="13"/>
    </row>
    <row r="39" spans="1:2" ht="31.5">
      <c r="A39" s="15" t="s">
        <v>122</v>
      </c>
      <c r="B39" s="13"/>
    </row>
    <row r="40" spans="1:2" ht="31.5">
      <c r="A40" s="14" t="s">
        <v>234</v>
      </c>
      <c r="B40" s="13"/>
    </row>
    <row r="41" spans="1:2" ht="31.5">
      <c r="A41" s="15" t="s">
        <v>31</v>
      </c>
      <c r="B41" s="13"/>
    </row>
    <row r="42" spans="1:2" ht="31.5">
      <c r="A42" s="14" t="s">
        <v>234</v>
      </c>
      <c r="B42" s="13"/>
    </row>
    <row r="43" spans="1:2" ht="31.5">
      <c r="A43" s="15" t="s">
        <v>74</v>
      </c>
      <c r="B43" s="13"/>
    </row>
    <row r="44" spans="1:2" ht="31.5">
      <c r="A44" s="14" t="s">
        <v>234</v>
      </c>
      <c r="B44" s="13"/>
    </row>
    <row r="45" spans="1:2" ht="31.5">
      <c r="A45" s="15" t="s">
        <v>27</v>
      </c>
      <c r="B45" s="13"/>
    </row>
    <row r="46" spans="1:2" ht="31.5">
      <c r="A46" s="14" t="s">
        <v>234</v>
      </c>
      <c r="B46" s="13"/>
    </row>
    <row r="47" spans="1:2" ht="31.5">
      <c r="A47" s="15" t="s">
        <v>17</v>
      </c>
      <c r="B47" s="13"/>
    </row>
    <row r="48" spans="1:2" ht="31.5">
      <c r="A48" s="14" t="s">
        <v>234</v>
      </c>
      <c r="B48" s="13"/>
    </row>
    <row r="49" spans="1:2" ht="31.5">
      <c r="A49" s="15" t="s">
        <v>91</v>
      </c>
      <c r="B49" s="13"/>
    </row>
    <row r="50" spans="1:2" ht="31.5">
      <c r="A50" s="14" t="s">
        <v>234</v>
      </c>
      <c r="B50" s="13"/>
    </row>
    <row r="51" spans="1:2" ht="31.5">
      <c r="A51" s="15" t="s">
        <v>29</v>
      </c>
      <c r="B51" s="13"/>
    </row>
    <row r="52" spans="1:2" ht="31.5">
      <c r="A52" s="14" t="s">
        <v>234</v>
      </c>
      <c r="B52" s="13"/>
    </row>
    <row r="53" spans="1:2" ht="31.5">
      <c r="A53" s="15" t="s">
        <v>175</v>
      </c>
      <c r="B53" s="13"/>
    </row>
    <row r="54" spans="1:2" ht="31.5">
      <c r="A54" s="14" t="s">
        <v>234</v>
      </c>
      <c r="B54" s="13"/>
    </row>
    <row r="55" spans="1:2" ht="31.5">
      <c r="A55" s="15" t="s">
        <v>34</v>
      </c>
      <c r="B55" s="13"/>
    </row>
    <row r="56" spans="1:2" ht="31.5">
      <c r="A56" s="14" t="s">
        <v>234</v>
      </c>
      <c r="B56" s="13"/>
    </row>
    <row r="57" spans="1:2" ht="31.5">
      <c r="A57" s="15" t="s">
        <v>78</v>
      </c>
      <c r="B57" s="13"/>
    </row>
    <row r="58" spans="1:2" ht="31.5">
      <c r="A58" s="14" t="s">
        <v>234</v>
      </c>
      <c r="B58" s="13"/>
    </row>
    <row r="59" spans="1:2" ht="31.5">
      <c r="A59" s="15" t="s">
        <v>68</v>
      </c>
      <c r="B59" s="13"/>
    </row>
    <row r="60" spans="1:2" ht="31.5">
      <c r="A60" s="14" t="s">
        <v>234</v>
      </c>
      <c r="B60" s="13"/>
    </row>
    <row r="61" spans="1:2" ht="31.5">
      <c r="A61" s="15" t="s">
        <v>121</v>
      </c>
      <c r="B61" s="13"/>
    </row>
    <row r="62" spans="1:2" ht="31.5">
      <c r="A62" s="14" t="s">
        <v>234</v>
      </c>
      <c r="B62" s="13"/>
    </row>
    <row r="63" spans="1:2" ht="31.5">
      <c r="A63" s="15" t="s">
        <v>72</v>
      </c>
      <c r="B63" s="13"/>
    </row>
    <row r="64" spans="1:2" ht="31.5">
      <c r="A64" s="14" t="s">
        <v>234</v>
      </c>
      <c r="B64" s="13"/>
    </row>
    <row r="65" spans="1:2" ht="31.5">
      <c r="A65" s="15" t="s">
        <v>191</v>
      </c>
      <c r="B65" s="13"/>
    </row>
    <row r="66" spans="1:2" ht="31.5">
      <c r="A66" s="14" t="s">
        <v>234</v>
      </c>
      <c r="B66" s="13"/>
    </row>
    <row r="67" spans="1:2" ht="31.5">
      <c r="A67" s="15" t="s">
        <v>86</v>
      </c>
      <c r="B67" s="13"/>
    </row>
    <row r="68" spans="1:2" ht="31.5">
      <c r="A68" s="14" t="s">
        <v>234</v>
      </c>
      <c r="B68" s="13"/>
    </row>
    <row r="69" spans="1:2" ht="31.5">
      <c r="A69" s="15" t="s">
        <v>210</v>
      </c>
      <c r="B69" s="13"/>
    </row>
    <row r="70" spans="1:2" ht="31.5">
      <c r="A70" s="14" t="s">
        <v>234</v>
      </c>
      <c r="B70" s="13"/>
    </row>
    <row r="71" spans="1:2" ht="31.5">
      <c r="A71" s="15" t="s">
        <v>76</v>
      </c>
      <c r="B71" s="13"/>
    </row>
    <row r="72" spans="1:2" ht="31.5">
      <c r="A72" s="14" t="s">
        <v>234</v>
      </c>
      <c r="B72" s="13"/>
    </row>
    <row r="73" spans="1:2" ht="31.5">
      <c r="A73" s="15" t="s">
        <v>123</v>
      </c>
      <c r="B73" s="13"/>
    </row>
    <row r="74" spans="1:2" ht="31.5">
      <c r="A74" s="14" t="s">
        <v>234</v>
      </c>
      <c r="B74" s="13"/>
    </row>
    <row r="75" spans="1:2" ht="31.5">
      <c r="A75" s="15" t="s">
        <v>24</v>
      </c>
      <c r="B75" s="13"/>
    </row>
    <row r="76" spans="1:2" ht="31.5">
      <c r="A76" s="14" t="s">
        <v>234</v>
      </c>
      <c r="B76" s="13"/>
    </row>
    <row r="77" spans="1:2" ht="31.5">
      <c r="A77" s="15" t="s">
        <v>75</v>
      </c>
      <c r="B77" s="13"/>
    </row>
    <row r="78" spans="1:2" ht="31.5">
      <c r="A78" s="14" t="s">
        <v>234</v>
      </c>
      <c r="B78" s="13"/>
    </row>
    <row r="79" spans="1:2" ht="31.5">
      <c r="A79" s="15" t="s">
        <v>56</v>
      </c>
      <c r="B79" s="13"/>
    </row>
    <row r="80" spans="1:2" ht="31.5">
      <c r="A80" s="14" t="s">
        <v>234</v>
      </c>
      <c r="B80" s="13"/>
    </row>
    <row r="81" spans="1:2" ht="31.5">
      <c r="A81" s="15" t="s">
        <v>26</v>
      </c>
      <c r="B81" s="13"/>
    </row>
    <row r="82" spans="1:2" ht="31.5">
      <c r="A82" s="14" t="s">
        <v>234</v>
      </c>
      <c r="B82" s="13"/>
    </row>
    <row r="83" spans="1:2" ht="31.5">
      <c r="A83" s="15" t="s">
        <v>61</v>
      </c>
      <c r="B83" s="13"/>
    </row>
    <row r="84" spans="1:2" ht="31.5">
      <c r="A84" s="14" t="s">
        <v>234</v>
      </c>
      <c r="B84" s="13"/>
    </row>
    <row r="85" spans="1:2" ht="31.5">
      <c r="A85" s="15" t="s">
        <v>15</v>
      </c>
      <c r="B85" s="13"/>
    </row>
    <row r="86" spans="1:2" ht="31.5">
      <c r="A86" s="14" t="s">
        <v>234</v>
      </c>
      <c r="B86" s="13"/>
    </row>
    <row r="87" spans="1:2" ht="31.5">
      <c r="A87" s="15" t="s">
        <v>203</v>
      </c>
      <c r="B87" s="13"/>
    </row>
    <row r="88" spans="1:2" ht="31.5">
      <c r="A88" s="14" t="s">
        <v>234</v>
      </c>
      <c r="B88" s="13"/>
    </row>
    <row r="89" spans="1:2" ht="31.5">
      <c r="A89" s="15" t="s">
        <v>98</v>
      </c>
      <c r="B89" s="13"/>
    </row>
    <row r="90" spans="1:2" ht="31.5">
      <c r="A90" s="15" t="s">
        <v>173</v>
      </c>
      <c r="B90" s="13"/>
    </row>
    <row r="91" spans="1:2" ht="31.5">
      <c r="A91" s="14" t="s">
        <v>234</v>
      </c>
      <c r="B91" s="13"/>
    </row>
    <row r="92" spans="1:2" ht="31.5">
      <c r="A92" s="15" t="s">
        <v>188</v>
      </c>
      <c r="B92" s="13"/>
    </row>
    <row r="93" spans="1:2" ht="31.5">
      <c r="A93" s="14" t="s">
        <v>234</v>
      </c>
      <c r="B93" s="13"/>
    </row>
    <row r="94" spans="1:2" ht="31.5">
      <c r="A94" s="15" t="s">
        <v>13</v>
      </c>
      <c r="B94" s="13"/>
    </row>
    <row r="95" spans="1:2" ht="31.5">
      <c r="A95" s="14" t="s">
        <v>234</v>
      </c>
      <c r="B95" s="13"/>
    </row>
    <row r="96" spans="1:2" ht="31.5">
      <c r="A96" s="15" t="s">
        <v>89</v>
      </c>
      <c r="B96" s="13"/>
    </row>
    <row r="97" spans="1:2" ht="31.5">
      <c r="A97" s="14" t="s">
        <v>234</v>
      </c>
      <c r="B97" s="13"/>
    </row>
    <row r="98" spans="1:2" ht="31.5">
      <c r="A98" s="15" t="s">
        <v>108</v>
      </c>
      <c r="B98" s="13"/>
    </row>
    <row r="99" spans="1:2" ht="31.5">
      <c r="A99" s="14" t="s">
        <v>234</v>
      </c>
      <c r="B99" s="13"/>
    </row>
    <row r="100" spans="1:2" ht="31.5">
      <c r="A100" s="15" t="s">
        <v>23</v>
      </c>
      <c r="B100" s="13"/>
    </row>
    <row r="101" spans="1:2" ht="31.5">
      <c r="A101" s="14" t="s">
        <v>234</v>
      </c>
      <c r="B101" s="13"/>
    </row>
    <row r="102" spans="1:2" ht="31.5">
      <c r="A102" s="15" t="s">
        <v>63</v>
      </c>
      <c r="B102" s="13"/>
    </row>
    <row r="103" spans="1:2" ht="31.5">
      <c r="A103" s="14" t="s">
        <v>234</v>
      </c>
      <c r="B103" s="13"/>
    </row>
    <row r="104" spans="1:2" ht="31.5">
      <c r="A104" s="15" t="s">
        <v>88</v>
      </c>
      <c r="B104" s="13"/>
    </row>
    <row r="105" spans="1:2" ht="31.5">
      <c r="A105" s="14" t="s">
        <v>234</v>
      </c>
      <c r="B105" s="13"/>
    </row>
    <row r="106" spans="1:2" ht="31.5">
      <c r="A106" s="15" t="s">
        <v>192</v>
      </c>
      <c r="B106" s="13"/>
    </row>
    <row r="107" spans="1:2" ht="31.5">
      <c r="A107" s="14" t="s">
        <v>234</v>
      </c>
      <c r="B107" s="13"/>
    </row>
    <row r="108" spans="1:2" ht="31.5">
      <c r="A108" s="15" t="s">
        <v>196</v>
      </c>
      <c r="B108" s="13"/>
    </row>
    <row r="109" spans="1:2" ht="31.5">
      <c r="A109" s="14" t="s">
        <v>234</v>
      </c>
      <c r="B109" s="13"/>
    </row>
    <row r="110" spans="1:2" ht="31.5">
      <c r="A110" s="15" t="s">
        <v>179</v>
      </c>
      <c r="B110" s="13"/>
    </row>
    <row r="111" spans="1:2" ht="31.5">
      <c r="A111" s="14" t="s">
        <v>234</v>
      </c>
      <c r="B111" s="13"/>
    </row>
    <row r="112" spans="1:2" ht="31.5">
      <c r="A112" s="15" t="s">
        <v>205</v>
      </c>
      <c r="B112" s="13"/>
    </row>
    <row r="113" spans="1:2" ht="31.5">
      <c r="A113" s="14" t="s">
        <v>234</v>
      </c>
      <c r="B113" s="13"/>
    </row>
    <row r="114" spans="1:2" ht="31.5">
      <c r="A114" s="15" t="s">
        <v>199</v>
      </c>
      <c r="B114" s="13"/>
    </row>
    <row r="115" spans="1:2" ht="31.5">
      <c r="A115" s="14" t="s">
        <v>234</v>
      </c>
      <c r="B115" s="13"/>
    </row>
    <row r="116" spans="1:2" ht="31.5">
      <c r="A116" s="15" t="s">
        <v>119</v>
      </c>
      <c r="B116" s="13"/>
    </row>
    <row r="117" spans="1:2" ht="31.5">
      <c r="A117" s="14" t="s">
        <v>234</v>
      </c>
      <c r="B117" s="13"/>
    </row>
    <row r="118" spans="1:2" ht="31.5">
      <c r="A118" s="15" t="s">
        <v>140</v>
      </c>
      <c r="B118" s="13"/>
    </row>
    <row r="119" spans="1:2" ht="31.5">
      <c r="A119" s="14" t="s">
        <v>234</v>
      </c>
      <c r="B119" s="13"/>
    </row>
    <row r="120" spans="1:2" ht="31.5">
      <c r="A120" s="15" t="s">
        <v>102</v>
      </c>
      <c r="B120" s="13"/>
    </row>
    <row r="121" spans="1:2" ht="31.5">
      <c r="A121" s="14" t="s">
        <v>234</v>
      </c>
      <c r="B121" s="13"/>
    </row>
    <row r="122" spans="1:2" ht="31.5">
      <c r="A122" s="15" t="s">
        <v>57</v>
      </c>
      <c r="B122" s="13"/>
    </row>
    <row r="123" spans="1:2" ht="31.5">
      <c r="A123" s="14" t="s">
        <v>234</v>
      </c>
      <c r="B123" s="13"/>
    </row>
    <row r="124" spans="1:2" ht="31.5">
      <c r="A124" s="15" t="s">
        <v>183</v>
      </c>
      <c r="B124" s="13"/>
    </row>
    <row r="125" spans="1:2" ht="31.5">
      <c r="A125" s="15" t="s">
        <v>110</v>
      </c>
      <c r="B125" s="13"/>
    </row>
    <row r="126" spans="1:2" ht="31.5">
      <c r="A126" s="14" t="s">
        <v>234</v>
      </c>
      <c r="B126" s="13"/>
    </row>
    <row r="127" spans="1:2" ht="31.5">
      <c r="A127" s="15" t="s">
        <v>92</v>
      </c>
      <c r="B127" s="13"/>
    </row>
    <row r="128" spans="1:2" ht="31.5">
      <c r="A128" s="14" t="s">
        <v>234</v>
      </c>
      <c r="B128" s="13"/>
    </row>
    <row r="129" spans="1:2" ht="31.5">
      <c r="A129" s="15" t="s">
        <v>198</v>
      </c>
      <c r="B129" s="13"/>
    </row>
    <row r="130" spans="1:2" ht="31.5">
      <c r="A130" s="14" t="s">
        <v>234</v>
      </c>
      <c r="B130" s="13"/>
    </row>
    <row r="131" spans="1:2" ht="31.5">
      <c r="A131" s="15" t="s">
        <v>53</v>
      </c>
      <c r="B131" s="13"/>
    </row>
    <row r="132" spans="1:2" ht="31.5">
      <c r="A132" s="14" t="s">
        <v>234</v>
      </c>
      <c r="B132" s="13"/>
    </row>
    <row r="133" spans="1:2" ht="31.5">
      <c r="A133" s="15" t="s">
        <v>16</v>
      </c>
      <c r="B133" s="13"/>
    </row>
    <row r="134" spans="1:2" ht="31.5">
      <c r="A134" s="14" t="s">
        <v>234</v>
      </c>
      <c r="B134" s="13"/>
    </row>
    <row r="135" spans="1:2" ht="31.5">
      <c r="A135" s="15" t="s">
        <v>111</v>
      </c>
      <c r="B135" s="13"/>
    </row>
    <row r="136" spans="1:2" ht="31.5">
      <c r="A136" s="14" t="s">
        <v>234</v>
      </c>
      <c r="B136" s="13"/>
    </row>
    <row r="137" spans="1:2" ht="31.5">
      <c r="A137" s="15" t="s">
        <v>197</v>
      </c>
      <c r="B137" s="13"/>
    </row>
    <row r="138" spans="1:2" ht="31.5">
      <c r="A138" s="14" t="s">
        <v>234</v>
      </c>
      <c r="B138" s="13"/>
    </row>
    <row r="139" spans="1:2" ht="31.5">
      <c r="A139" s="15" t="s">
        <v>187</v>
      </c>
      <c r="B139" s="13"/>
    </row>
    <row r="140" spans="1:2" ht="31.5">
      <c r="A140" s="14" t="s">
        <v>234</v>
      </c>
      <c r="B140" s="13"/>
    </row>
    <row r="141" spans="1:2" ht="31.5">
      <c r="A141" s="15" t="s">
        <v>37</v>
      </c>
      <c r="B141" s="13"/>
    </row>
    <row r="142" spans="1:2" ht="31.5">
      <c r="A142" s="14" t="s">
        <v>234</v>
      </c>
      <c r="B142" s="13"/>
    </row>
    <row r="143" spans="1:2" ht="31.5">
      <c r="A143" s="15" t="s">
        <v>82</v>
      </c>
      <c r="B143" s="13"/>
    </row>
    <row r="144" spans="1:2" ht="31.5">
      <c r="A144" s="14" t="s">
        <v>234</v>
      </c>
      <c r="B144" s="13"/>
    </row>
    <row r="145" spans="1:2" ht="31.5">
      <c r="A145" s="15" t="s">
        <v>36</v>
      </c>
      <c r="B145" s="13"/>
    </row>
    <row r="146" spans="1:2" ht="31.5">
      <c r="A146" s="14" t="s">
        <v>234</v>
      </c>
      <c r="B146" s="13"/>
    </row>
    <row r="147" spans="1:2" ht="31.5">
      <c r="A147" s="15" t="s">
        <v>25</v>
      </c>
      <c r="B147" s="13"/>
    </row>
    <row r="148" spans="1:2" ht="31.5">
      <c r="A148" s="14" t="s">
        <v>234</v>
      </c>
      <c r="B148" s="13"/>
    </row>
    <row r="149" spans="1:2" ht="31.5">
      <c r="A149" s="15" t="s">
        <v>204</v>
      </c>
      <c r="B149" s="13"/>
    </row>
    <row r="150" spans="1:2" ht="31.5">
      <c r="A150" s="14" t="s">
        <v>234</v>
      </c>
      <c r="B150" s="13"/>
    </row>
    <row r="151" spans="1:2" ht="31.5">
      <c r="A151" s="15" t="s">
        <v>85</v>
      </c>
      <c r="B151" s="13"/>
    </row>
    <row r="152" spans="1:2" ht="31.5">
      <c r="A152" s="14" t="s">
        <v>234</v>
      </c>
      <c r="B152" s="13"/>
    </row>
    <row r="153" spans="1:2" ht="31.5">
      <c r="A153" s="15" t="s">
        <v>120</v>
      </c>
      <c r="B153" s="13"/>
    </row>
    <row r="154" spans="1:2" ht="31.5">
      <c r="A154" s="14" t="s">
        <v>234</v>
      </c>
      <c r="B154" s="13"/>
    </row>
    <row r="155" spans="1:2" ht="31.5">
      <c r="A155" s="15" t="s">
        <v>114</v>
      </c>
      <c r="B155" s="13"/>
    </row>
    <row r="156" spans="1:2" ht="31.5">
      <c r="A156" s="14" t="s">
        <v>234</v>
      </c>
      <c r="B156" s="13"/>
    </row>
    <row r="157" spans="1:2" ht="31.5">
      <c r="A157" s="15" t="s">
        <v>32</v>
      </c>
      <c r="B157" s="13"/>
    </row>
    <row r="158" spans="1:2" ht="31.5">
      <c r="A158" s="14" t="s">
        <v>234</v>
      </c>
      <c r="B158" s="13"/>
    </row>
    <row r="159" spans="1:2" ht="31.5">
      <c r="A159" s="15" t="s">
        <v>113</v>
      </c>
      <c r="B159" s="13"/>
    </row>
    <row r="160" spans="1:2" ht="31.5">
      <c r="A160" s="14" t="s">
        <v>234</v>
      </c>
      <c r="B160" s="13"/>
    </row>
    <row r="161" spans="1:2" ht="31.5">
      <c r="A161" s="15" t="s">
        <v>125</v>
      </c>
      <c r="B161" s="13"/>
    </row>
    <row r="162" spans="1:2" ht="31.5">
      <c r="A162" s="14" t="s">
        <v>234</v>
      </c>
      <c r="B162" s="13"/>
    </row>
    <row r="163" spans="1:2" ht="31.5">
      <c r="A163" s="15" t="s">
        <v>83</v>
      </c>
      <c r="B163" s="13"/>
    </row>
    <row r="164" spans="1:2" ht="31.5">
      <c r="A164" s="14" t="s">
        <v>234</v>
      </c>
      <c r="B164" s="13"/>
    </row>
    <row r="165" spans="1:2" ht="31.5">
      <c r="A165" s="15" t="s">
        <v>62</v>
      </c>
      <c r="B165" s="13"/>
    </row>
    <row r="166" spans="1:2" ht="31.5">
      <c r="A166" s="14" t="s">
        <v>234</v>
      </c>
      <c r="B166" s="13"/>
    </row>
    <row r="167" spans="1:2" ht="31.5">
      <c r="A167" s="15" t="s">
        <v>201</v>
      </c>
      <c r="B167" s="13"/>
    </row>
    <row r="168" spans="1:2" ht="31.5">
      <c r="A168" s="14" t="s">
        <v>234</v>
      </c>
      <c r="B168" s="13"/>
    </row>
    <row r="169" spans="1:2" ht="31.5">
      <c r="A169" s="15" t="s">
        <v>77</v>
      </c>
      <c r="B169" s="13"/>
    </row>
    <row r="170" spans="1:2" ht="31.5">
      <c r="A170" s="14" t="s">
        <v>234</v>
      </c>
      <c r="B170" s="13"/>
    </row>
    <row r="171" spans="1:2" ht="31.5">
      <c r="A171" s="15" t="s">
        <v>100</v>
      </c>
      <c r="B171" s="13"/>
    </row>
    <row r="172" spans="1:2" ht="31.5">
      <c r="A172" s="14" t="s">
        <v>234</v>
      </c>
      <c r="B172" s="13"/>
    </row>
    <row r="173" spans="1:2" ht="31.5">
      <c r="A173" s="15" t="s">
        <v>194</v>
      </c>
      <c r="B173" s="13"/>
    </row>
    <row r="174" spans="1:2" ht="31.5">
      <c r="A174" s="14" t="s">
        <v>234</v>
      </c>
      <c r="B174" s="13"/>
    </row>
    <row r="175" spans="1:2" ht="31.5">
      <c r="A175" s="14" t="s">
        <v>212</v>
      </c>
      <c r="B175" s="13"/>
    </row>
    <row r="176" spans="1:2" ht="31.5">
      <c r="A176" s="14" t="s">
        <v>234</v>
      </c>
      <c r="B176" s="13"/>
    </row>
    <row r="177" spans="1:2" ht="31.5">
      <c r="A177" s="14" t="s">
        <v>213</v>
      </c>
      <c r="B177" s="13"/>
    </row>
    <row r="178" spans="1:2" ht="31.5">
      <c r="A178" s="14" t="s">
        <v>234</v>
      </c>
      <c r="B178" s="13"/>
    </row>
    <row r="179" spans="1:2" ht="31.5">
      <c r="A179" s="14" t="s">
        <v>215</v>
      </c>
      <c r="B179" s="13"/>
    </row>
    <row r="180" spans="1:2" ht="31.5">
      <c r="A180" s="14" t="s">
        <v>234</v>
      </c>
      <c r="B180" s="13"/>
    </row>
    <row r="181" spans="1:2" ht="31.5">
      <c r="A181" s="14" t="s">
        <v>218</v>
      </c>
      <c r="B181" s="13"/>
    </row>
    <row r="182" spans="1:2" ht="31.5">
      <c r="A182" s="15" t="s">
        <v>219</v>
      </c>
      <c r="B182" s="13"/>
    </row>
    <row r="183" spans="1:2" ht="31.5">
      <c r="A183" s="14" t="s">
        <v>234</v>
      </c>
      <c r="B183" s="13"/>
    </row>
    <row r="184" spans="1:2" ht="31.5">
      <c r="A184" s="15" t="s">
        <v>216</v>
      </c>
      <c r="B184" s="13"/>
    </row>
    <row r="185" spans="1:2" ht="31.5">
      <c r="A185" s="14" t="s">
        <v>234</v>
      </c>
      <c r="B185" s="13"/>
    </row>
    <row r="186" spans="1:2" ht="31.5">
      <c r="A186" s="15" t="s">
        <v>217</v>
      </c>
      <c r="B186" s="13"/>
    </row>
    <row r="187" spans="1:2" ht="31.5">
      <c r="A187" s="14" t="s">
        <v>234</v>
      </c>
      <c r="B187" s="13"/>
    </row>
    <row r="188" spans="1:2" ht="31.5">
      <c r="A188" s="15" t="s">
        <v>220</v>
      </c>
      <c r="B188" s="13"/>
    </row>
    <row r="189" spans="1:2" ht="31.5">
      <c r="A189" s="14" t="s">
        <v>234</v>
      </c>
      <c r="B189" s="13"/>
    </row>
    <row r="190" spans="1:2" ht="31.5">
      <c r="A190" s="15" t="s">
        <v>221</v>
      </c>
      <c r="B190" s="13"/>
    </row>
    <row r="191" spans="1:2" ht="31.5">
      <c r="A191" s="14" t="s">
        <v>234</v>
      </c>
      <c r="B191" s="13"/>
    </row>
    <row r="192" spans="1:2" ht="31.5">
      <c r="A192" s="15" t="s">
        <v>223</v>
      </c>
      <c r="B192" s="13"/>
    </row>
    <row r="193" spans="1:2" ht="31.5">
      <c r="A193" s="14" t="s">
        <v>234</v>
      </c>
      <c r="B193" s="13"/>
    </row>
    <row r="194" spans="1:2" ht="31.5">
      <c r="A194" s="15" t="s">
        <v>222</v>
      </c>
      <c r="B194" s="13"/>
    </row>
    <row r="195" spans="1:2" ht="31.5">
      <c r="A195" s="14" t="s">
        <v>234</v>
      </c>
      <c r="B195" s="13"/>
    </row>
    <row r="196" spans="1:2" ht="31.5">
      <c r="A196" s="15" t="s">
        <v>226</v>
      </c>
      <c r="B196" s="13"/>
    </row>
    <row r="197" spans="1:2" ht="31.5">
      <c r="A197" s="14" t="s">
        <v>234</v>
      </c>
      <c r="B197" s="13"/>
    </row>
    <row r="198" spans="1:2" ht="31.5">
      <c r="A198" s="15" t="s">
        <v>224</v>
      </c>
      <c r="B198" s="13"/>
    </row>
    <row r="199" spans="1:2" ht="31.5">
      <c r="A199" s="14" t="s">
        <v>234</v>
      </c>
      <c r="B199" s="13"/>
    </row>
    <row r="200" spans="1:2" ht="31.5">
      <c r="A200" s="15" t="s">
        <v>225</v>
      </c>
      <c r="B200" s="13"/>
    </row>
    <row r="201" spans="1:2" ht="31.5">
      <c r="A201" s="14" t="s">
        <v>234</v>
      </c>
      <c r="B201" s="13"/>
    </row>
  </sheetData>
  <sheetProtection/>
  <hyperlinks>
    <hyperlink ref="A17" r:id="rId1" display="C@шкина мама "/>
    <hyperlink ref="A2" r:id="rId2" display="Юлианк@ "/>
    <hyperlink ref="A4" r:id="rId3" display="Юлианк@ "/>
    <hyperlink ref="A6" r:id="rId4" display="Юлианк@ "/>
    <hyperlink ref="A8" r:id="rId5" display="Юлианк@ "/>
    <hyperlink ref="A10" r:id="rId6" display="Юлианк@ "/>
    <hyperlink ref="A14" r:id="rId7" display="Юлианк@ "/>
    <hyperlink ref="A16" r:id="rId8" display="Юлианк@ "/>
    <hyperlink ref="A18" r:id="rId9" display="Юлианк@ "/>
    <hyperlink ref="A20" r:id="rId10" display="Юлианк@ "/>
    <hyperlink ref="A22" r:id="rId11" display="Юлианк@ "/>
    <hyperlink ref="A24" r:id="rId12" display="Юлианк@ "/>
    <hyperlink ref="A26" r:id="rId13" display="Юлианк@ "/>
    <hyperlink ref="A28" r:id="rId14" display="Юлианк@ "/>
    <hyperlink ref="A30" r:id="rId15" display="Юлианк@ "/>
    <hyperlink ref="A32" r:id="rId16" display="Юлианк@ "/>
    <hyperlink ref="A34" r:id="rId17" display="Юлианк@ "/>
    <hyperlink ref="A36" r:id="rId18" display="Юлианк@ "/>
    <hyperlink ref="A38" r:id="rId19" display="Юлианк@ "/>
    <hyperlink ref="A40" r:id="rId20" display="Юлианк@ "/>
    <hyperlink ref="A42" r:id="rId21" display="Юлианк@ "/>
    <hyperlink ref="A44" r:id="rId22" display="Юлианк@ "/>
    <hyperlink ref="A46" r:id="rId23" display="Юлианк@ "/>
    <hyperlink ref="A48" r:id="rId24" display="Юлианк@ "/>
    <hyperlink ref="A50" r:id="rId25" display="Юлианк@ "/>
    <hyperlink ref="A52" r:id="rId26" display="Юлианк@ "/>
    <hyperlink ref="A54" r:id="rId27" display="Юлианк@ "/>
    <hyperlink ref="A56" r:id="rId28" display="Юлианк@ "/>
    <hyperlink ref="A58" r:id="rId29" display="Юлианк@ "/>
    <hyperlink ref="A60" r:id="rId30" display="Юлианк@ "/>
    <hyperlink ref="A62" r:id="rId31" display="Юлианк@ "/>
    <hyperlink ref="A64" r:id="rId32" display="Юлианк@ "/>
    <hyperlink ref="A66" r:id="rId33" display="Юлианк@ "/>
    <hyperlink ref="A68" r:id="rId34" display="Юлианк@ "/>
    <hyperlink ref="A70" r:id="rId35" display="Юлианк@ "/>
    <hyperlink ref="A72" r:id="rId36" display="Юлианк@ "/>
    <hyperlink ref="A74" r:id="rId37" display="Юлианк@ "/>
    <hyperlink ref="A76" r:id="rId38" display="Юлианк@ "/>
    <hyperlink ref="A78" r:id="rId39" display="Юлианк@ "/>
    <hyperlink ref="A80" r:id="rId40" display="Юлианк@ "/>
    <hyperlink ref="A82" r:id="rId41" display="Юлианк@ "/>
    <hyperlink ref="A84" r:id="rId42" display="Юлианк@ "/>
    <hyperlink ref="A86" r:id="rId43" display="Юлианк@ "/>
    <hyperlink ref="A88" r:id="rId44" display="Юлианк@ "/>
    <hyperlink ref="A91" r:id="rId45" display="Юлианк@ "/>
    <hyperlink ref="A93" r:id="rId46" display="Юлианк@ "/>
    <hyperlink ref="A95" r:id="rId47" display="Юлианк@ "/>
    <hyperlink ref="A97" r:id="rId48" display="Юлианк@ "/>
    <hyperlink ref="A99" r:id="rId49" display="Юлианк@ "/>
    <hyperlink ref="A101" r:id="rId50" display="Юлианк@ "/>
    <hyperlink ref="A103" r:id="rId51" display="Юлианк@ "/>
    <hyperlink ref="A105" r:id="rId52" display="Юлианк@ "/>
    <hyperlink ref="A107" r:id="rId53" display="Юлианк@ "/>
    <hyperlink ref="A109" r:id="rId54" display="Юлианк@ "/>
    <hyperlink ref="A111" r:id="rId55" display="Юлианк@ "/>
    <hyperlink ref="A113" r:id="rId56" display="Юлианк@ "/>
    <hyperlink ref="A115" r:id="rId57" display="Юлианк@ "/>
    <hyperlink ref="A117" r:id="rId58" display="Юлианк@ "/>
    <hyperlink ref="A119" r:id="rId59" display="Юлианк@ "/>
    <hyperlink ref="A121" r:id="rId60" display="Юлианк@ "/>
    <hyperlink ref="A123" r:id="rId61" display="Юлианк@ "/>
    <hyperlink ref="A126" r:id="rId62" display="Юлианк@ "/>
    <hyperlink ref="A128" r:id="rId63" display="Юлианк@ "/>
    <hyperlink ref="A130" r:id="rId64" display="Юлианк@ "/>
    <hyperlink ref="A132" r:id="rId65" display="Юлианк@ "/>
    <hyperlink ref="A134" r:id="rId66" display="Юлианк@ "/>
    <hyperlink ref="A136" r:id="rId67" display="Юлианк@ "/>
    <hyperlink ref="A138" r:id="rId68" display="Юлианк@ "/>
    <hyperlink ref="A140" r:id="rId69" display="Юлианк@ "/>
    <hyperlink ref="A142" r:id="rId70" display="Юлианк@ "/>
    <hyperlink ref="A144" r:id="rId71" display="Юлианк@ "/>
    <hyperlink ref="A146" r:id="rId72" display="Юлианк@ "/>
    <hyperlink ref="A148" r:id="rId73" display="Юлианк@ "/>
    <hyperlink ref="A150" r:id="rId74" display="Юлианк@ "/>
    <hyperlink ref="A152" r:id="rId75" display="Юлианк@ "/>
    <hyperlink ref="A154" r:id="rId76" display="Юлианк@ "/>
    <hyperlink ref="A156" r:id="rId77" display="Юлианк@ "/>
    <hyperlink ref="A158" r:id="rId78" display="Юлианк@ "/>
    <hyperlink ref="A160" r:id="rId79" display="Юлианк@ "/>
    <hyperlink ref="A162" r:id="rId80" display="Юлианк@ "/>
    <hyperlink ref="A164" r:id="rId81" display="Юлианк@ "/>
    <hyperlink ref="A166" r:id="rId82" display="Юлианк@ "/>
    <hyperlink ref="A168" r:id="rId83" display="Юлианк@ "/>
    <hyperlink ref="A170" r:id="rId84" display="Юлианк@ "/>
    <hyperlink ref="A172" r:id="rId85" display="Юлианк@ "/>
    <hyperlink ref="A174" r:id="rId86" display="Юлианк@ "/>
    <hyperlink ref="A176" r:id="rId87" display="Юлианк@ "/>
    <hyperlink ref="A178" r:id="rId88" display="Юлианк@ "/>
    <hyperlink ref="A180" r:id="rId89" display="Юлианк@ "/>
    <hyperlink ref="A183" r:id="rId90" display="Юлианк@ "/>
    <hyperlink ref="A185" r:id="rId91" display="Юлианк@ "/>
    <hyperlink ref="A187" r:id="rId92" display="Юлианк@ "/>
    <hyperlink ref="A189" r:id="rId93" display="Юлианк@ "/>
    <hyperlink ref="A191" r:id="rId94" display="Юлианк@ "/>
    <hyperlink ref="A193" r:id="rId95" display="Юлианк@ "/>
    <hyperlink ref="A195" r:id="rId96" display="Юлианк@ "/>
    <hyperlink ref="A197" r:id="rId97" display="Юлианк@ "/>
    <hyperlink ref="A199" r:id="rId98" display="Юлианк@ "/>
    <hyperlink ref="A201" r:id="rId99" display="Юлианк@ "/>
  </hyperlinks>
  <printOptions/>
  <pageMargins left="0.7" right="0.7" top="0.75" bottom="0.75" header="0.3" footer="0.3"/>
  <pageSetup horizontalDpi="600" verticalDpi="600" orientation="portrait" paperSize="9" r:id="rId10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8"/>
  <sheetViews>
    <sheetView zoomScalePageLayoutView="0" workbookViewId="0" topLeftCell="A1">
      <selection activeCell="A2" sqref="A2:A8"/>
    </sheetView>
  </sheetViews>
  <sheetFormatPr defaultColWidth="9.140625" defaultRowHeight="15"/>
  <sheetData>
    <row r="1" ht="15">
      <c r="A1" t="s">
        <v>106</v>
      </c>
    </row>
    <row r="2" ht="15">
      <c r="A2" t="s">
        <v>190</v>
      </c>
    </row>
    <row r="3" ht="15">
      <c r="A3" s="4" t="s">
        <v>107</v>
      </c>
    </row>
    <row r="4" ht="15">
      <c r="A4" s="4" t="s">
        <v>78</v>
      </c>
    </row>
    <row r="5" ht="15">
      <c r="A5" s="4" t="s">
        <v>123</v>
      </c>
    </row>
    <row r="6" ht="15">
      <c r="A6" s="4" t="s">
        <v>26</v>
      </c>
    </row>
    <row r="7" ht="15">
      <c r="A7" s="4" t="s">
        <v>173</v>
      </c>
    </row>
    <row r="8" ht="15">
      <c r="A8" s="4" t="s">
        <v>196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97"/>
  <sheetViews>
    <sheetView zoomScalePageLayoutView="0" workbookViewId="0" topLeftCell="A177">
      <selection activeCell="D196" sqref="D196"/>
    </sheetView>
  </sheetViews>
  <sheetFormatPr defaultColWidth="9.140625" defaultRowHeight="15"/>
  <cols>
    <col min="1" max="1" width="19.421875" style="0" customWidth="1"/>
    <col min="2" max="2" width="51.00390625" style="0" customWidth="1"/>
    <col min="3" max="3" width="10.140625" style="0" customWidth="1"/>
    <col min="4" max="4" width="11.00390625" style="0" customWidth="1"/>
    <col min="10" max="10" width="27.00390625" style="0" customWidth="1"/>
  </cols>
  <sheetData>
    <row r="1" spans="1:10" ht="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</row>
    <row r="2" spans="1:5" ht="15">
      <c r="A2" t="s">
        <v>13</v>
      </c>
      <c r="B2" t="s">
        <v>10</v>
      </c>
      <c r="C2">
        <v>6</v>
      </c>
      <c r="D2">
        <v>120</v>
      </c>
      <c r="E2">
        <f>D2*C2</f>
        <v>720</v>
      </c>
    </row>
    <row r="3" spans="1:5" ht="15">
      <c r="A3" t="s">
        <v>14</v>
      </c>
      <c r="B3" t="s">
        <v>10</v>
      </c>
      <c r="C3">
        <v>9</v>
      </c>
      <c r="D3">
        <v>120</v>
      </c>
      <c r="E3">
        <f aca="true" t="shared" si="0" ref="E3:E66">D3*C3</f>
        <v>1080</v>
      </c>
    </row>
    <row r="4" spans="1:5" ht="15">
      <c r="A4" t="s">
        <v>15</v>
      </c>
      <c r="B4" t="s">
        <v>10</v>
      </c>
      <c r="C4">
        <v>5</v>
      </c>
      <c r="D4">
        <v>120</v>
      </c>
      <c r="E4">
        <f t="shared" si="0"/>
        <v>600</v>
      </c>
    </row>
    <row r="5" spans="1:5" ht="15">
      <c r="A5" t="s">
        <v>16</v>
      </c>
      <c r="B5" t="s">
        <v>10</v>
      </c>
      <c r="C5">
        <v>5</v>
      </c>
      <c r="D5">
        <v>120</v>
      </c>
      <c r="E5">
        <f t="shared" si="0"/>
        <v>600</v>
      </c>
    </row>
    <row r="6" spans="1:5" ht="15">
      <c r="A6" t="s">
        <v>17</v>
      </c>
      <c r="B6" t="s">
        <v>10</v>
      </c>
      <c r="C6">
        <v>5</v>
      </c>
      <c r="D6">
        <v>120</v>
      </c>
      <c r="E6">
        <f t="shared" si="0"/>
        <v>600</v>
      </c>
    </row>
    <row r="7" spans="1:5" ht="15">
      <c r="A7" t="s">
        <v>18</v>
      </c>
      <c r="B7" t="s">
        <v>10</v>
      </c>
      <c r="C7">
        <v>4</v>
      </c>
      <c r="D7">
        <v>120</v>
      </c>
      <c r="E7">
        <f t="shared" si="0"/>
        <v>480</v>
      </c>
    </row>
    <row r="8" spans="1:5" ht="15">
      <c r="A8" t="s">
        <v>23</v>
      </c>
      <c r="B8" t="s">
        <v>19</v>
      </c>
      <c r="C8">
        <v>5</v>
      </c>
      <c r="D8">
        <v>42.5</v>
      </c>
      <c r="E8">
        <f t="shared" si="0"/>
        <v>212.5</v>
      </c>
    </row>
    <row r="9" spans="1:5" ht="15">
      <c r="A9" t="s">
        <v>24</v>
      </c>
      <c r="B9" t="s">
        <v>19</v>
      </c>
      <c r="C9">
        <v>3</v>
      </c>
      <c r="D9">
        <v>42.5</v>
      </c>
      <c r="E9">
        <f t="shared" si="0"/>
        <v>127.5</v>
      </c>
    </row>
    <row r="10" spans="1:5" ht="15">
      <c r="A10" t="s">
        <v>25</v>
      </c>
      <c r="B10" t="s">
        <v>19</v>
      </c>
      <c r="C10">
        <v>9</v>
      </c>
      <c r="D10">
        <v>42.5</v>
      </c>
      <c r="E10">
        <f t="shared" si="0"/>
        <v>382.5</v>
      </c>
    </row>
    <row r="11" spans="1:5" ht="15">
      <c r="A11" t="s">
        <v>26</v>
      </c>
      <c r="B11" t="s">
        <v>19</v>
      </c>
      <c r="C11">
        <v>12</v>
      </c>
      <c r="D11">
        <v>42.5</v>
      </c>
      <c r="E11">
        <f t="shared" si="0"/>
        <v>510</v>
      </c>
    </row>
    <row r="12" spans="1:5" ht="15">
      <c r="A12" t="s">
        <v>27</v>
      </c>
      <c r="B12" t="s">
        <v>19</v>
      </c>
      <c r="C12">
        <v>4</v>
      </c>
      <c r="D12">
        <v>42.5</v>
      </c>
      <c r="E12">
        <f t="shared" si="0"/>
        <v>170</v>
      </c>
    </row>
    <row r="13" spans="1:5" ht="15">
      <c r="A13" t="s">
        <v>28</v>
      </c>
      <c r="B13" t="s">
        <v>19</v>
      </c>
      <c r="C13">
        <v>3</v>
      </c>
      <c r="D13">
        <v>42.5</v>
      </c>
      <c r="E13">
        <f t="shared" si="0"/>
        <v>127.5</v>
      </c>
    </row>
    <row r="14" spans="1:5" ht="15">
      <c r="A14" t="s">
        <v>29</v>
      </c>
      <c r="B14" t="s">
        <v>19</v>
      </c>
      <c r="C14">
        <v>6</v>
      </c>
      <c r="D14">
        <v>42.5</v>
      </c>
      <c r="E14">
        <f t="shared" si="0"/>
        <v>255</v>
      </c>
    </row>
    <row r="15" spans="1:5" ht="15">
      <c r="A15" t="s">
        <v>30</v>
      </c>
      <c r="B15" t="s">
        <v>19</v>
      </c>
      <c r="C15">
        <v>5</v>
      </c>
      <c r="D15">
        <v>42.5</v>
      </c>
      <c r="E15">
        <f t="shared" si="0"/>
        <v>212.5</v>
      </c>
    </row>
    <row r="16" spans="1:5" ht="15">
      <c r="A16" t="s">
        <v>31</v>
      </c>
      <c r="B16" t="s">
        <v>19</v>
      </c>
      <c r="C16">
        <v>8</v>
      </c>
      <c r="D16">
        <v>42.5</v>
      </c>
      <c r="E16">
        <f t="shared" si="0"/>
        <v>340</v>
      </c>
    </row>
    <row r="17" spans="1:5" ht="15">
      <c r="A17" t="s">
        <v>32</v>
      </c>
      <c r="B17" t="s">
        <v>19</v>
      </c>
      <c r="C17">
        <v>6</v>
      </c>
      <c r="D17">
        <v>42.5</v>
      </c>
      <c r="E17">
        <f t="shared" si="0"/>
        <v>255</v>
      </c>
    </row>
    <row r="18" spans="1:5" ht="15">
      <c r="A18" t="s">
        <v>18</v>
      </c>
      <c r="B18" t="s">
        <v>19</v>
      </c>
      <c r="C18">
        <v>10.4</v>
      </c>
      <c r="D18">
        <v>42.5</v>
      </c>
      <c r="E18">
        <f t="shared" si="0"/>
        <v>442</v>
      </c>
    </row>
    <row r="19" spans="1:5" ht="15">
      <c r="A19" t="s">
        <v>34</v>
      </c>
      <c r="B19" t="s">
        <v>33</v>
      </c>
      <c r="C19">
        <v>5</v>
      </c>
      <c r="D19">
        <v>190</v>
      </c>
      <c r="E19">
        <f t="shared" si="0"/>
        <v>950</v>
      </c>
    </row>
    <row r="20" spans="1:5" ht="15">
      <c r="A20" t="s">
        <v>35</v>
      </c>
      <c r="B20" t="s">
        <v>33</v>
      </c>
      <c r="C20">
        <v>7</v>
      </c>
      <c r="D20">
        <v>190</v>
      </c>
      <c r="E20">
        <f t="shared" si="0"/>
        <v>1330</v>
      </c>
    </row>
    <row r="21" spans="1:5" ht="15">
      <c r="A21" t="s">
        <v>36</v>
      </c>
      <c r="B21" t="s">
        <v>33</v>
      </c>
      <c r="C21">
        <v>6</v>
      </c>
      <c r="D21">
        <v>190</v>
      </c>
      <c r="E21">
        <f t="shared" si="0"/>
        <v>1140</v>
      </c>
    </row>
    <row r="22" spans="1:5" ht="15">
      <c r="A22" t="s">
        <v>37</v>
      </c>
      <c r="B22" t="s">
        <v>33</v>
      </c>
      <c r="C22">
        <v>7</v>
      </c>
      <c r="D22">
        <v>190</v>
      </c>
      <c r="E22">
        <f t="shared" si="0"/>
        <v>1330</v>
      </c>
    </row>
    <row r="23" spans="1:5" ht="15">
      <c r="A23" t="s">
        <v>140</v>
      </c>
      <c r="B23" t="s">
        <v>33</v>
      </c>
      <c r="C23">
        <v>6</v>
      </c>
      <c r="D23">
        <v>190</v>
      </c>
      <c r="E23">
        <f t="shared" si="0"/>
        <v>1140</v>
      </c>
    </row>
    <row r="24" spans="1:5" ht="15">
      <c r="A24" t="s">
        <v>38</v>
      </c>
      <c r="B24" t="s">
        <v>33</v>
      </c>
      <c r="C24">
        <v>9</v>
      </c>
      <c r="D24">
        <v>190</v>
      </c>
      <c r="E24">
        <f t="shared" si="0"/>
        <v>1710</v>
      </c>
    </row>
    <row r="25" spans="1:5" ht="15">
      <c r="A25" t="s">
        <v>40</v>
      </c>
      <c r="B25" t="s">
        <v>39</v>
      </c>
      <c r="C25">
        <v>5</v>
      </c>
      <c r="D25">
        <v>52.5</v>
      </c>
      <c r="E25">
        <f t="shared" si="0"/>
        <v>262.5</v>
      </c>
    </row>
    <row r="26" spans="1:5" ht="15">
      <c r="A26" t="s">
        <v>41</v>
      </c>
      <c r="B26" t="s">
        <v>39</v>
      </c>
      <c r="C26">
        <v>6</v>
      </c>
      <c r="D26">
        <v>52.5</v>
      </c>
      <c r="E26">
        <f t="shared" si="0"/>
        <v>315</v>
      </c>
    </row>
    <row r="27" spans="1:5" ht="15">
      <c r="A27" t="s">
        <v>42</v>
      </c>
      <c r="B27" t="s">
        <v>39</v>
      </c>
      <c r="C27">
        <v>15</v>
      </c>
      <c r="D27">
        <v>52.5</v>
      </c>
      <c r="E27">
        <f t="shared" si="0"/>
        <v>787.5</v>
      </c>
    </row>
    <row r="28" spans="1:5" ht="15">
      <c r="A28" t="s">
        <v>43</v>
      </c>
      <c r="B28" t="s">
        <v>39</v>
      </c>
      <c r="C28">
        <v>7</v>
      </c>
      <c r="D28">
        <v>52.5</v>
      </c>
      <c r="E28">
        <f t="shared" si="0"/>
        <v>367.5</v>
      </c>
    </row>
    <row r="29" spans="1:5" ht="15">
      <c r="A29" t="s">
        <v>38</v>
      </c>
      <c r="B29" t="s">
        <v>39</v>
      </c>
      <c r="C29">
        <v>0.8</v>
      </c>
      <c r="D29">
        <v>52.5</v>
      </c>
      <c r="E29">
        <f t="shared" si="0"/>
        <v>42</v>
      </c>
    </row>
    <row r="30" spans="1:5" ht="15">
      <c r="A30" t="s">
        <v>44</v>
      </c>
      <c r="B30" t="s">
        <v>39</v>
      </c>
      <c r="C30">
        <v>6</v>
      </c>
      <c r="D30">
        <v>52.5</v>
      </c>
      <c r="E30">
        <f t="shared" si="0"/>
        <v>315</v>
      </c>
    </row>
    <row r="31" spans="1:5" ht="15">
      <c r="A31" t="s">
        <v>45</v>
      </c>
      <c r="B31" t="s">
        <v>39</v>
      </c>
      <c r="C31">
        <v>5</v>
      </c>
      <c r="D31">
        <v>52.5</v>
      </c>
      <c r="E31">
        <f t="shared" si="0"/>
        <v>262.5</v>
      </c>
    </row>
    <row r="32" spans="1:5" ht="15">
      <c r="A32" t="s">
        <v>46</v>
      </c>
      <c r="B32" t="s">
        <v>39</v>
      </c>
      <c r="C32">
        <v>6</v>
      </c>
      <c r="D32">
        <v>52.5</v>
      </c>
      <c r="E32">
        <f t="shared" si="0"/>
        <v>315</v>
      </c>
    </row>
    <row r="33" spans="1:5" ht="15">
      <c r="A33" t="s">
        <v>47</v>
      </c>
      <c r="B33" t="s">
        <v>39</v>
      </c>
      <c r="C33">
        <v>4</v>
      </c>
      <c r="D33">
        <v>52.5</v>
      </c>
      <c r="E33">
        <f t="shared" si="0"/>
        <v>210</v>
      </c>
    </row>
    <row r="34" spans="1:5" ht="15">
      <c r="A34" t="s">
        <v>38</v>
      </c>
      <c r="B34" t="s">
        <v>39</v>
      </c>
      <c r="C34">
        <v>9.3</v>
      </c>
      <c r="D34">
        <v>52.5</v>
      </c>
      <c r="E34">
        <f t="shared" si="0"/>
        <v>488.25000000000006</v>
      </c>
    </row>
    <row r="35" spans="1:5" ht="15">
      <c r="A35" t="s">
        <v>49</v>
      </c>
      <c r="B35" t="s">
        <v>48</v>
      </c>
      <c r="C35">
        <v>2</v>
      </c>
      <c r="D35">
        <v>50</v>
      </c>
      <c r="E35">
        <f t="shared" si="0"/>
        <v>100</v>
      </c>
    </row>
    <row r="36" spans="1:5" ht="15">
      <c r="A36" t="s">
        <v>50</v>
      </c>
      <c r="B36" t="s">
        <v>48</v>
      </c>
      <c r="C36">
        <v>6</v>
      </c>
      <c r="D36">
        <v>50</v>
      </c>
      <c r="E36">
        <f t="shared" si="0"/>
        <v>300</v>
      </c>
    </row>
    <row r="37" spans="1:5" ht="15">
      <c r="A37" t="s">
        <v>51</v>
      </c>
      <c r="B37" t="s">
        <v>48</v>
      </c>
      <c r="C37">
        <v>17</v>
      </c>
      <c r="D37">
        <v>50</v>
      </c>
      <c r="E37">
        <f t="shared" si="0"/>
        <v>850</v>
      </c>
    </row>
    <row r="38" spans="1:5" ht="15">
      <c r="A38" t="s">
        <v>53</v>
      </c>
      <c r="B38" t="s">
        <v>52</v>
      </c>
      <c r="C38">
        <v>3</v>
      </c>
      <c r="D38">
        <v>145</v>
      </c>
      <c r="E38">
        <f t="shared" si="0"/>
        <v>435</v>
      </c>
    </row>
    <row r="39" spans="1:5" ht="15">
      <c r="A39" t="s">
        <v>25</v>
      </c>
      <c r="B39" t="s">
        <v>52</v>
      </c>
      <c r="C39">
        <v>5</v>
      </c>
      <c r="D39">
        <v>145</v>
      </c>
      <c r="E39">
        <f t="shared" si="0"/>
        <v>725</v>
      </c>
    </row>
    <row r="40" spans="1:5" ht="15">
      <c r="A40" t="s">
        <v>54</v>
      </c>
      <c r="B40" t="s">
        <v>52</v>
      </c>
      <c r="C40">
        <v>4</v>
      </c>
      <c r="D40">
        <v>145</v>
      </c>
      <c r="E40">
        <f t="shared" si="0"/>
        <v>580</v>
      </c>
    </row>
    <row r="41" spans="1:5" ht="15">
      <c r="A41" t="s">
        <v>55</v>
      </c>
      <c r="B41" t="s">
        <v>52</v>
      </c>
      <c r="C41">
        <v>4</v>
      </c>
      <c r="D41">
        <v>145</v>
      </c>
      <c r="E41">
        <f t="shared" si="0"/>
        <v>580</v>
      </c>
    </row>
    <row r="42" spans="1:5" ht="15">
      <c r="A42" t="s">
        <v>36</v>
      </c>
      <c r="B42" t="s">
        <v>52</v>
      </c>
      <c r="C42">
        <v>4</v>
      </c>
      <c r="D42">
        <v>145</v>
      </c>
      <c r="E42">
        <f t="shared" si="0"/>
        <v>580</v>
      </c>
    </row>
    <row r="43" spans="1:5" ht="15">
      <c r="A43" t="s">
        <v>56</v>
      </c>
      <c r="B43" t="s">
        <v>52</v>
      </c>
      <c r="C43">
        <v>6</v>
      </c>
      <c r="D43">
        <v>145</v>
      </c>
      <c r="E43">
        <f t="shared" si="0"/>
        <v>870</v>
      </c>
    </row>
    <row r="44" spans="1:5" ht="15">
      <c r="A44" t="s">
        <v>57</v>
      </c>
      <c r="B44" t="s">
        <v>52</v>
      </c>
      <c r="C44">
        <v>4</v>
      </c>
      <c r="D44">
        <v>145</v>
      </c>
      <c r="E44">
        <f t="shared" si="0"/>
        <v>580</v>
      </c>
    </row>
    <row r="45" spans="1:5" ht="15">
      <c r="A45" t="s">
        <v>18</v>
      </c>
      <c r="B45" t="s">
        <v>52</v>
      </c>
      <c r="C45">
        <v>5</v>
      </c>
      <c r="D45">
        <v>145</v>
      </c>
      <c r="E45">
        <f t="shared" si="0"/>
        <v>725</v>
      </c>
    </row>
    <row r="46" spans="1:5" ht="15">
      <c r="A46" t="s">
        <v>60</v>
      </c>
      <c r="B46" t="s">
        <v>58</v>
      </c>
      <c r="C46">
        <v>6</v>
      </c>
      <c r="D46">
        <v>130</v>
      </c>
      <c r="E46">
        <f t="shared" si="0"/>
        <v>780</v>
      </c>
    </row>
    <row r="47" spans="1:5" ht="15">
      <c r="A47" t="s">
        <v>61</v>
      </c>
      <c r="B47" t="s">
        <v>58</v>
      </c>
      <c r="C47">
        <v>11</v>
      </c>
      <c r="D47">
        <v>130</v>
      </c>
      <c r="E47">
        <f t="shared" si="0"/>
        <v>1430</v>
      </c>
    </row>
    <row r="48" spans="1:5" ht="15">
      <c r="A48" t="s">
        <v>62</v>
      </c>
      <c r="B48" t="s">
        <v>58</v>
      </c>
      <c r="C48">
        <v>5</v>
      </c>
      <c r="D48">
        <v>130</v>
      </c>
      <c r="E48">
        <f t="shared" si="0"/>
        <v>650</v>
      </c>
    </row>
    <row r="49" spans="1:5" ht="15">
      <c r="A49" t="s">
        <v>63</v>
      </c>
      <c r="B49" t="s">
        <v>58</v>
      </c>
      <c r="C49">
        <v>5</v>
      </c>
      <c r="D49">
        <v>130</v>
      </c>
      <c r="E49">
        <f t="shared" si="0"/>
        <v>650</v>
      </c>
    </row>
    <row r="50" spans="1:5" ht="15">
      <c r="A50" t="s">
        <v>18</v>
      </c>
      <c r="B50" t="s">
        <v>58</v>
      </c>
      <c r="C50">
        <v>3.3</v>
      </c>
      <c r="D50">
        <v>130</v>
      </c>
      <c r="E50">
        <f t="shared" si="0"/>
        <v>429</v>
      </c>
    </row>
    <row r="51" spans="1:5" ht="15">
      <c r="A51" s="2" t="s">
        <v>67</v>
      </c>
      <c r="B51" t="s">
        <v>64</v>
      </c>
      <c r="C51">
        <v>3</v>
      </c>
      <c r="D51">
        <v>200</v>
      </c>
      <c r="E51">
        <f t="shared" si="0"/>
        <v>600</v>
      </c>
    </row>
    <row r="52" spans="1:5" ht="15">
      <c r="A52" t="s">
        <v>68</v>
      </c>
      <c r="B52" t="s">
        <v>64</v>
      </c>
      <c r="C52">
        <v>5</v>
      </c>
      <c r="D52">
        <v>200</v>
      </c>
      <c r="E52">
        <f t="shared" si="0"/>
        <v>1000</v>
      </c>
    </row>
    <row r="53" spans="1:5" ht="15">
      <c r="A53" t="s">
        <v>69</v>
      </c>
      <c r="B53" t="s">
        <v>64</v>
      </c>
      <c r="C53">
        <v>4</v>
      </c>
      <c r="D53">
        <v>200</v>
      </c>
      <c r="E53">
        <f t="shared" si="0"/>
        <v>800</v>
      </c>
    </row>
    <row r="54" spans="1:5" ht="15">
      <c r="A54" t="s">
        <v>18</v>
      </c>
      <c r="B54" t="s">
        <v>64</v>
      </c>
      <c r="C54">
        <v>18.4</v>
      </c>
      <c r="D54">
        <v>200</v>
      </c>
      <c r="E54">
        <f t="shared" si="0"/>
        <v>3679.9999999999995</v>
      </c>
    </row>
    <row r="55" spans="1:5" ht="15">
      <c r="A55" t="s">
        <v>70</v>
      </c>
      <c r="B55" t="s">
        <v>65</v>
      </c>
      <c r="C55">
        <v>7</v>
      </c>
      <c r="D55">
        <v>200</v>
      </c>
      <c r="E55">
        <f t="shared" si="0"/>
        <v>1400</v>
      </c>
    </row>
    <row r="56" spans="1:5" ht="15">
      <c r="A56" t="s">
        <v>63</v>
      </c>
      <c r="B56" t="s">
        <v>65</v>
      </c>
      <c r="C56">
        <v>5</v>
      </c>
      <c r="D56">
        <v>200</v>
      </c>
      <c r="E56">
        <f t="shared" si="0"/>
        <v>1000</v>
      </c>
    </row>
    <row r="57" spans="1:5" ht="15">
      <c r="A57" t="s">
        <v>71</v>
      </c>
      <c r="B57" t="s">
        <v>65</v>
      </c>
      <c r="C57">
        <v>7</v>
      </c>
      <c r="D57">
        <v>200</v>
      </c>
      <c r="E57">
        <f t="shared" si="0"/>
        <v>1400</v>
      </c>
    </row>
    <row r="58" spans="1:5" ht="15">
      <c r="A58" t="s">
        <v>72</v>
      </c>
      <c r="B58" t="s">
        <v>65</v>
      </c>
      <c r="C58">
        <v>8</v>
      </c>
      <c r="D58">
        <v>200</v>
      </c>
      <c r="E58">
        <f t="shared" si="0"/>
        <v>1600</v>
      </c>
    </row>
    <row r="59" spans="1:5" ht="15">
      <c r="A59" t="s">
        <v>18</v>
      </c>
      <c r="B59" t="s">
        <v>65</v>
      </c>
      <c r="C59">
        <v>0.4</v>
      </c>
      <c r="D59">
        <v>200</v>
      </c>
      <c r="E59">
        <f t="shared" si="0"/>
        <v>80</v>
      </c>
    </row>
    <row r="60" spans="1:5" ht="15">
      <c r="A60" t="s">
        <v>68</v>
      </c>
      <c r="B60" t="s">
        <v>65</v>
      </c>
      <c r="C60">
        <v>6</v>
      </c>
      <c r="D60">
        <v>200</v>
      </c>
      <c r="E60">
        <f t="shared" si="0"/>
        <v>1200</v>
      </c>
    </row>
    <row r="61" spans="1:5" ht="15">
      <c r="A61" t="s">
        <v>73</v>
      </c>
      <c r="B61" t="s">
        <v>65</v>
      </c>
      <c r="C61">
        <v>5</v>
      </c>
      <c r="D61">
        <v>200</v>
      </c>
      <c r="E61">
        <f t="shared" si="0"/>
        <v>1000</v>
      </c>
    </row>
    <row r="62" spans="1:5" ht="15">
      <c r="A62" t="s">
        <v>74</v>
      </c>
      <c r="B62" t="s">
        <v>65</v>
      </c>
      <c r="C62">
        <v>7</v>
      </c>
      <c r="D62">
        <v>200</v>
      </c>
      <c r="E62">
        <f t="shared" si="0"/>
        <v>1400</v>
      </c>
    </row>
    <row r="63" spans="1:5" ht="15">
      <c r="A63" t="s">
        <v>75</v>
      </c>
      <c r="B63" t="s">
        <v>65</v>
      </c>
      <c r="C63">
        <v>9</v>
      </c>
      <c r="D63">
        <v>200</v>
      </c>
      <c r="E63">
        <f t="shared" si="0"/>
        <v>1800</v>
      </c>
    </row>
    <row r="64" spans="1:5" ht="15">
      <c r="A64" t="s">
        <v>76</v>
      </c>
      <c r="B64" t="s">
        <v>65</v>
      </c>
      <c r="C64">
        <v>4</v>
      </c>
      <c r="D64">
        <v>200</v>
      </c>
      <c r="E64">
        <f t="shared" si="0"/>
        <v>800</v>
      </c>
    </row>
    <row r="65" spans="1:5" ht="15">
      <c r="A65" t="s">
        <v>77</v>
      </c>
      <c r="B65" t="s">
        <v>65</v>
      </c>
      <c r="C65">
        <v>1</v>
      </c>
      <c r="D65">
        <v>200</v>
      </c>
      <c r="E65">
        <f t="shared" si="0"/>
        <v>200</v>
      </c>
    </row>
    <row r="66" spans="1:5" ht="15">
      <c r="A66" s="3">
        <v>9316762</v>
      </c>
      <c r="B66" t="s">
        <v>65</v>
      </c>
      <c r="C66">
        <v>7</v>
      </c>
      <c r="D66">
        <v>200</v>
      </c>
      <c r="E66">
        <f t="shared" si="0"/>
        <v>1400</v>
      </c>
    </row>
    <row r="67" spans="1:5" ht="15">
      <c r="A67" t="s">
        <v>78</v>
      </c>
      <c r="B67" t="s">
        <v>65</v>
      </c>
      <c r="C67">
        <v>4</v>
      </c>
      <c r="D67">
        <v>200</v>
      </c>
      <c r="E67">
        <f aca="true" t="shared" si="1" ref="E67:E130">D67*C67</f>
        <v>800</v>
      </c>
    </row>
    <row r="68" spans="1:5" ht="15">
      <c r="A68" t="s">
        <v>18</v>
      </c>
      <c r="B68" t="s">
        <v>65</v>
      </c>
      <c r="C68">
        <v>19.2</v>
      </c>
      <c r="D68">
        <v>200</v>
      </c>
      <c r="E68">
        <f t="shared" si="1"/>
        <v>3840</v>
      </c>
    </row>
    <row r="69" spans="1:5" ht="15">
      <c r="A69" t="s">
        <v>82</v>
      </c>
      <c r="B69" t="s">
        <v>79</v>
      </c>
      <c r="C69">
        <v>5</v>
      </c>
      <c r="D69">
        <v>70</v>
      </c>
      <c r="E69">
        <f t="shared" si="1"/>
        <v>350</v>
      </c>
    </row>
    <row r="70" spans="1:5" ht="15">
      <c r="A70" t="s">
        <v>83</v>
      </c>
      <c r="B70" t="s">
        <v>79</v>
      </c>
      <c r="C70">
        <v>6</v>
      </c>
      <c r="D70">
        <v>70</v>
      </c>
      <c r="E70">
        <f t="shared" si="1"/>
        <v>420</v>
      </c>
    </row>
    <row r="71" spans="1:5" ht="15">
      <c r="A71" t="s">
        <v>84</v>
      </c>
      <c r="B71" t="s">
        <v>79</v>
      </c>
      <c r="C71">
        <v>5</v>
      </c>
      <c r="D71">
        <v>70</v>
      </c>
      <c r="E71">
        <f t="shared" si="1"/>
        <v>350</v>
      </c>
    </row>
    <row r="72" spans="1:5" ht="15">
      <c r="A72" t="s">
        <v>85</v>
      </c>
      <c r="B72" t="s">
        <v>79</v>
      </c>
      <c r="C72">
        <v>6</v>
      </c>
      <c r="D72">
        <v>70</v>
      </c>
      <c r="E72">
        <f t="shared" si="1"/>
        <v>420</v>
      </c>
    </row>
    <row r="73" spans="1:5" ht="15">
      <c r="A73" t="s">
        <v>86</v>
      </c>
      <c r="B73" t="s">
        <v>79</v>
      </c>
      <c r="C73">
        <v>6</v>
      </c>
      <c r="D73">
        <v>70</v>
      </c>
      <c r="E73">
        <f t="shared" si="1"/>
        <v>420</v>
      </c>
    </row>
    <row r="74" spans="1:5" ht="15">
      <c r="A74" t="s">
        <v>87</v>
      </c>
      <c r="B74" t="s">
        <v>79</v>
      </c>
      <c r="C74">
        <v>8</v>
      </c>
      <c r="D74">
        <v>70</v>
      </c>
      <c r="E74">
        <f t="shared" si="1"/>
        <v>560</v>
      </c>
    </row>
    <row r="75" spans="1:5" ht="15">
      <c r="A75" t="s">
        <v>30</v>
      </c>
      <c r="B75" t="s">
        <v>79</v>
      </c>
      <c r="C75">
        <v>5</v>
      </c>
      <c r="D75">
        <v>70</v>
      </c>
      <c r="E75">
        <f t="shared" si="1"/>
        <v>350</v>
      </c>
    </row>
    <row r="76" spans="1:5" ht="15">
      <c r="A76" t="s">
        <v>88</v>
      </c>
      <c r="B76" t="s">
        <v>79</v>
      </c>
      <c r="C76">
        <v>4</v>
      </c>
      <c r="D76">
        <v>70</v>
      </c>
      <c r="E76">
        <f t="shared" si="1"/>
        <v>280</v>
      </c>
    </row>
    <row r="77" spans="1:5" ht="15">
      <c r="A77" t="s">
        <v>89</v>
      </c>
      <c r="B77" t="s">
        <v>79</v>
      </c>
      <c r="C77">
        <v>8</v>
      </c>
      <c r="D77">
        <v>70</v>
      </c>
      <c r="E77">
        <f t="shared" si="1"/>
        <v>560</v>
      </c>
    </row>
    <row r="78" spans="1:5" ht="15">
      <c r="A78" t="s">
        <v>90</v>
      </c>
      <c r="B78" t="s">
        <v>79</v>
      </c>
      <c r="C78">
        <v>3</v>
      </c>
      <c r="D78">
        <v>70</v>
      </c>
      <c r="E78">
        <f t="shared" si="1"/>
        <v>210</v>
      </c>
    </row>
    <row r="79" spans="1:5" ht="15">
      <c r="A79" t="s">
        <v>91</v>
      </c>
      <c r="B79" t="s">
        <v>79</v>
      </c>
      <c r="C79">
        <v>7</v>
      </c>
      <c r="D79">
        <v>70</v>
      </c>
      <c r="E79">
        <f t="shared" si="1"/>
        <v>490</v>
      </c>
    </row>
    <row r="80" spans="1:5" ht="15">
      <c r="A80" t="s">
        <v>92</v>
      </c>
      <c r="B80" t="s">
        <v>79</v>
      </c>
      <c r="C80">
        <v>5</v>
      </c>
      <c r="D80">
        <v>70</v>
      </c>
      <c r="E80">
        <f t="shared" si="1"/>
        <v>350</v>
      </c>
    </row>
    <row r="81" spans="1:5" ht="15">
      <c r="A81" t="s">
        <v>18</v>
      </c>
      <c r="B81" t="s">
        <v>79</v>
      </c>
      <c r="C81">
        <v>14</v>
      </c>
      <c r="D81">
        <v>70</v>
      </c>
      <c r="E81">
        <f t="shared" si="1"/>
        <v>980</v>
      </c>
    </row>
    <row r="82" spans="1:5" ht="15">
      <c r="A82" t="s">
        <v>93</v>
      </c>
      <c r="B82" t="s">
        <v>81</v>
      </c>
      <c r="C82">
        <v>6</v>
      </c>
      <c r="D82">
        <v>70</v>
      </c>
      <c r="E82">
        <f t="shared" si="1"/>
        <v>420</v>
      </c>
    </row>
    <row r="83" spans="1:5" ht="15">
      <c r="A83" t="s">
        <v>36</v>
      </c>
      <c r="B83" t="s">
        <v>81</v>
      </c>
      <c r="C83">
        <v>6</v>
      </c>
      <c r="D83">
        <v>70</v>
      </c>
      <c r="E83">
        <f t="shared" si="1"/>
        <v>420</v>
      </c>
    </row>
    <row r="84" spans="1:5" ht="15">
      <c r="A84" t="s">
        <v>89</v>
      </c>
      <c r="B84" t="s">
        <v>81</v>
      </c>
      <c r="C84">
        <v>6</v>
      </c>
      <c r="D84">
        <v>70</v>
      </c>
      <c r="E84">
        <f t="shared" si="1"/>
        <v>420</v>
      </c>
    </row>
    <row r="85" spans="1:5" ht="15">
      <c r="A85" t="s">
        <v>72</v>
      </c>
      <c r="B85" t="s">
        <v>81</v>
      </c>
      <c r="C85">
        <v>6</v>
      </c>
      <c r="D85">
        <v>70</v>
      </c>
      <c r="E85">
        <f t="shared" si="1"/>
        <v>420</v>
      </c>
    </row>
    <row r="86" spans="1:5" ht="15">
      <c r="A86" t="s">
        <v>97</v>
      </c>
      <c r="B86" t="s">
        <v>94</v>
      </c>
      <c r="C86">
        <v>3</v>
      </c>
      <c r="D86">
        <v>47.5</v>
      </c>
      <c r="E86">
        <f t="shared" si="1"/>
        <v>142.5</v>
      </c>
    </row>
    <row r="87" spans="1:5" ht="15">
      <c r="A87" t="s">
        <v>98</v>
      </c>
      <c r="B87" t="s">
        <v>94</v>
      </c>
      <c r="C87">
        <v>3</v>
      </c>
      <c r="D87">
        <v>47.5</v>
      </c>
      <c r="E87">
        <f t="shared" si="1"/>
        <v>142.5</v>
      </c>
    </row>
    <row r="88" spans="1:5" ht="15">
      <c r="A88" t="s">
        <v>99</v>
      </c>
      <c r="B88" t="s">
        <v>94</v>
      </c>
      <c r="C88">
        <v>2</v>
      </c>
      <c r="D88">
        <v>47.5</v>
      </c>
      <c r="E88">
        <f t="shared" si="1"/>
        <v>95</v>
      </c>
    </row>
    <row r="89" spans="1:5" ht="15">
      <c r="A89" t="s">
        <v>93</v>
      </c>
      <c r="B89" t="s">
        <v>94</v>
      </c>
      <c r="C89">
        <v>5</v>
      </c>
      <c r="D89">
        <v>47.5</v>
      </c>
      <c r="E89">
        <f t="shared" si="1"/>
        <v>237.5</v>
      </c>
    </row>
    <row r="90" spans="1:5" ht="15">
      <c r="A90" t="s">
        <v>100</v>
      </c>
      <c r="B90" t="s">
        <v>94</v>
      </c>
      <c r="C90">
        <v>4</v>
      </c>
      <c r="D90">
        <v>47.5</v>
      </c>
      <c r="E90">
        <f t="shared" si="1"/>
        <v>190</v>
      </c>
    </row>
    <row r="91" spans="1:5" ht="15">
      <c r="A91" t="s">
        <v>101</v>
      </c>
      <c r="B91" t="s">
        <v>94</v>
      </c>
      <c r="C91">
        <v>3</v>
      </c>
      <c r="D91">
        <v>47.5</v>
      </c>
      <c r="E91">
        <f t="shared" si="1"/>
        <v>142.5</v>
      </c>
    </row>
    <row r="92" spans="1:5" ht="15">
      <c r="A92" t="s">
        <v>102</v>
      </c>
      <c r="B92" t="s">
        <v>94</v>
      </c>
      <c r="C92">
        <v>5</v>
      </c>
      <c r="D92">
        <v>47.5</v>
      </c>
      <c r="E92">
        <f t="shared" si="1"/>
        <v>237.5</v>
      </c>
    </row>
    <row r="93" spans="1:5" ht="15">
      <c r="A93" t="s">
        <v>36</v>
      </c>
      <c r="B93" t="s">
        <v>94</v>
      </c>
      <c r="C93">
        <v>2</v>
      </c>
      <c r="D93">
        <v>47.5</v>
      </c>
      <c r="E93">
        <f t="shared" si="1"/>
        <v>95</v>
      </c>
    </row>
    <row r="94" spans="1:5" ht="15">
      <c r="A94" t="s">
        <v>96</v>
      </c>
      <c r="B94" t="s">
        <v>94</v>
      </c>
      <c r="C94">
        <v>6.6</v>
      </c>
      <c r="D94">
        <v>47.5</v>
      </c>
      <c r="E94">
        <f t="shared" si="1"/>
        <v>313.5</v>
      </c>
    </row>
    <row r="95" spans="1:5" ht="15">
      <c r="A95" t="s">
        <v>107</v>
      </c>
      <c r="B95" t="s">
        <v>103</v>
      </c>
      <c r="C95">
        <v>4</v>
      </c>
      <c r="D95">
        <v>47.5</v>
      </c>
      <c r="E95">
        <f t="shared" si="1"/>
        <v>190</v>
      </c>
    </row>
    <row r="96" spans="1:5" ht="15">
      <c r="A96" t="s">
        <v>108</v>
      </c>
      <c r="B96" t="s">
        <v>103</v>
      </c>
      <c r="C96">
        <v>5</v>
      </c>
      <c r="D96">
        <v>47.5</v>
      </c>
      <c r="E96">
        <f t="shared" si="1"/>
        <v>237.5</v>
      </c>
    </row>
    <row r="97" spans="1:5" ht="15">
      <c r="A97" t="s">
        <v>109</v>
      </c>
      <c r="B97" t="s">
        <v>103</v>
      </c>
      <c r="C97">
        <v>5</v>
      </c>
      <c r="D97">
        <v>47.5</v>
      </c>
      <c r="E97">
        <f t="shared" si="1"/>
        <v>237.5</v>
      </c>
    </row>
    <row r="98" spans="1:5" ht="15">
      <c r="A98" t="s">
        <v>110</v>
      </c>
      <c r="B98" t="s">
        <v>103</v>
      </c>
      <c r="C98">
        <v>7</v>
      </c>
      <c r="D98">
        <v>47.5</v>
      </c>
      <c r="E98">
        <f t="shared" si="1"/>
        <v>332.5</v>
      </c>
    </row>
    <row r="99" spans="1:5" ht="15">
      <c r="A99" t="s">
        <v>111</v>
      </c>
      <c r="B99" t="s">
        <v>103</v>
      </c>
      <c r="C99">
        <v>5</v>
      </c>
      <c r="D99">
        <v>47.5</v>
      </c>
      <c r="E99">
        <f t="shared" si="1"/>
        <v>237.5</v>
      </c>
    </row>
    <row r="100" spans="1:5" ht="15">
      <c r="A100" t="s">
        <v>87</v>
      </c>
      <c r="B100" t="s">
        <v>103</v>
      </c>
      <c r="C100">
        <v>8</v>
      </c>
      <c r="D100">
        <v>47.5</v>
      </c>
      <c r="E100">
        <f t="shared" si="1"/>
        <v>380</v>
      </c>
    </row>
    <row r="101" spans="1:5" ht="15">
      <c r="A101" t="s">
        <v>112</v>
      </c>
      <c r="B101" t="s">
        <v>103</v>
      </c>
      <c r="C101">
        <v>4</v>
      </c>
      <c r="D101">
        <v>47.5</v>
      </c>
      <c r="E101">
        <f t="shared" si="1"/>
        <v>190</v>
      </c>
    </row>
    <row r="102" spans="1:5" ht="15">
      <c r="A102" t="s">
        <v>113</v>
      </c>
      <c r="B102" t="s">
        <v>103</v>
      </c>
      <c r="C102">
        <v>3</v>
      </c>
      <c r="D102">
        <v>47.5</v>
      </c>
      <c r="E102">
        <f t="shared" si="1"/>
        <v>142.5</v>
      </c>
    </row>
    <row r="103" spans="1:5" ht="15">
      <c r="A103" t="s">
        <v>88</v>
      </c>
      <c r="B103" t="s">
        <v>103</v>
      </c>
      <c r="C103">
        <v>3</v>
      </c>
      <c r="D103">
        <v>47.5</v>
      </c>
      <c r="E103">
        <f t="shared" si="1"/>
        <v>142.5</v>
      </c>
    </row>
    <row r="104" spans="1:5" ht="15">
      <c r="A104" t="s">
        <v>114</v>
      </c>
      <c r="B104" t="s">
        <v>103</v>
      </c>
      <c r="C104">
        <v>6</v>
      </c>
      <c r="D104">
        <v>47.5</v>
      </c>
      <c r="E104">
        <f t="shared" si="1"/>
        <v>285</v>
      </c>
    </row>
    <row r="105" spans="1:5" ht="15">
      <c r="A105" t="s">
        <v>105</v>
      </c>
      <c r="B105" t="s">
        <v>103</v>
      </c>
      <c r="C105">
        <v>15.3</v>
      </c>
      <c r="D105">
        <v>47.5</v>
      </c>
      <c r="E105">
        <f t="shared" si="1"/>
        <v>726.75</v>
      </c>
    </row>
    <row r="106" spans="1:5" ht="15">
      <c r="A106" t="s">
        <v>119</v>
      </c>
      <c r="B106" t="s">
        <v>115</v>
      </c>
      <c r="C106">
        <v>5</v>
      </c>
      <c r="D106">
        <v>47.5</v>
      </c>
      <c r="E106">
        <f t="shared" si="1"/>
        <v>237.5</v>
      </c>
    </row>
    <row r="107" spans="1:5" ht="15">
      <c r="A107" t="s">
        <v>120</v>
      </c>
      <c r="B107" t="s">
        <v>115</v>
      </c>
      <c r="C107">
        <v>4</v>
      </c>
      <c r="D107">
        <v>47.5</v>
      </c>
      <c r="E107">
        <f t="shared" si="1"/>
        <v>190</v>
      </c>
    </row>
    <row r="108" spans="1:5" ht="15">
      <c r="A108" t="s">
        <v>121</v>
      </c>
      <c r="B108" t="s">
        <v>115</v>
      </c>
      <c r="C108">
        <v>7</v>
      </c>
      <c r="D108">
        <v>47.5</v>
      </c>
      <c r="E108">
        <f t="shared" si="1"/>
        <v>332.5</v>
      </c>
    </row>
    <row r="109" spans="1:5" ht="15">
      <c r="A109" t="s">
        <v>122</v>
      </c>
      <c r="B109" t="s">
        <v>115</v>
      </c>
      <c r="C109">
        <v>5</v>
      </c>
      <c r="D109">
        <v>47.5</v>
      </c>
      <c r="E109">
        <f t="shared" si="1"/>
        <v>237.5</v>
      </c>
    </row>
    <row r="110" spans="1:5" ht="15">
      <c r="A110" t="s">
        <v>123</v>
      </c>
      <c r="B110" t="s">
        <v>115</v>
      </c>
      <c r="C110">
        <v>8</v>
      </c>
      <c r="D110">
        <v>47.5</v>
      </c>
      <c r="E110">
        <f t="shared" si="1"/>
        <v>380</v>
      </c>
    </row>
    <row r="111" spans="1:5" ht="15">
      <c r="A111" t="s">
        <v>124</v>
      </c>
      <c r="B111" t="s">
        <v>115</v>
      </c>
      <c r="C111">
        <v>5</v>
      </c>
      <c r="D111">
        <v>47.5</v>
      </c>
      <c r="E111">
        <f t="shared" si="1"/>
        <v>237.5</v>
      </c>
    </row>
    <row r="112" spans="1:5" ht="15">
      <c r="A112" t="s">
        <v>125</v>
      </c>
      <c r="B112" t="s">
        <v>115</v>
      </c>
      <c r="C112">
        <v>6</v>
      </c>
      <c r="D112">
        <v>47.5</v>
      </c>
      <c r="E112">
        <f t="shared" si="1"/>
        <v>285</v>
      </c>
    </row>
    <row r="113" spans="1:5" ht="15">
      <c r="A113" t="s">
        <v>42</v>
      </c>
      <c r="B113" t="s">
        <v>126</v>
      </c>
      <c r="C113">
        <v>15</v>
      </c>
      <c r="D113">
        <v>47.5</v>
      </c>
      <c r="E113">
        <f t="shared" si="1"/>
        <v>712.5</v>
      </c>
    </row>
    <row r="114" spans="1:5" ht="15">
      <c r="A114" t="s">
        <v>116</v>
      </c>
      <c r="B114" t="s">
        <v>126</v>
      </c>
      <c r="C114">
        <v>5</v>
      </c>
      <c r="D114">
        <v>47.5</v>
      </c>
      <c r="E114">
        <f t="shared" si="1"/>
        <v>237.5</v>
      </c>
    </row>
    <row r="115" spans="1:5" ht="15">
      <c r="A115" t="s">
        <v>127</v>
      </c>
      <c r="B115" t="s">
        <v>126</v>
      </c>
      <c r="C115">
        <v>10</v>
      </c>
      <c r="D115">
        <v>47.5</v>
      </c>
      <c r="E115">
        <f t="shared" si="1"/>
        <v>475</v>
      </c>
    </row>
    <row r="116" spans="1:5" ht="15">
      <c r="A116" t="s">
        <v>128</v>
      </c>
      <c r="B116" t="s">
        <v>126</v>
      </c>
      <c r="C116">
        <v>14</v>
      </c>
      <c r="D116">
        <v>47.5</v>
      </c>
      <c r="E116">
        <f t="shared" si="1"/>
        <v>665</v>
      </c>
    </row>
    <row r="117" spans="1:5" ht="15">
      <c r="A117" t="s">
        <v>129</v>
      </c>
      <c r="B117" t="s">
        <v>126</v>
      </c>
      <c r="C117">
        <v>8</v>
      </c>
      <c r="D117">
        <v>47.5</v>
      </c>
      <c r="E117">
        <f t="shared" si="1"/>
        <v>380</v>
      </c>
    </row>
    <row r="118" spans="1:5" ht="15">
      <c r="A118" t="s">
        <v>130</v>
      </c>
      <c r="B118" t="s">
        <v>126</v>
      </c>
      <c r="C118">
        <v>4</v>
      </c>
      <c r="D118">
        <v>47.5</v>
      </c>
      <c r="E118">
        <f t="shared" si="1"/>
        <v>190</v>
      </c>
    </row>
    <row r="119" spans="1:5" ht="15">
      <c r="A119" t="s">
        <v>131</v>
      </c>
      <c r="B119" t="s">
        <v>126</v>
      </c>
      <c r="C119">
        <v>4</v>
      </c>
      <c r="D119">
        <v>47.5</v>
      </c>
      <c r="E119">
        <f t="shared" si="1"/>
        <v>190</v>
      </c>
    </row>
    <row r="120" spans="1:5" ht="15">
      <c r="A120" t="s">
        <v>104</v>
      </c>
      <c r="B120" t="s">
        <v>126</v>
      </c>
      <c r="C120">
        <v>3</v>
      </c>
      <c r="D120">
        <v>47.5</v>
      </c>
      <c r="E120">
        <f t="shared" si="1"/>
        <v>142.5</v>
      </c>
    </row>
    <row r="121" spans="1:5" ht="15">
      <c r="A121" t="s">
        <v>118</v>
      </c>
      <c r="B121" t="s">
        <v>126</v>
      </c>
      <c r="C121">
        <v>5</v>
      </c>
      <c r="D121">
        <v>47.5</v>
      </c>
      <c r="E121">
        <f t="shared" si="1"/>
        <v>237.5</v>
      </c>
    </row>
    <row r="122" spans="1:5" ht="15">
      <c r="A122" t="s">
        <v>132</v>
      </c>
      <c r="B122" t="s">
        <v>126</v>
      </c>
      <c r="C122">
        <v>7</v>
      </c>
      <c r="D122">
        <v>47.5</v>
      </c>
      <c r="E122">
        <f t="shared" si="1"/>
        <v>332.5</v>
      </c>
    </row>
    <row r="123" spans="1:5" ht="15">
      <c r="A123" t="s">
        <v>133</v>
      </c>
      <c r="B123" t="s">
        <v>126</v>
      </c>
      <c r="C123">
        <v>7</v>
      </c>
      <c r="D123">
        <v>47.5</v>
      </c>
      <c r="E123">
        <f t="shared" si="1"/>
        <v>332.5</v>
      </c>
    </row>
    <row r="124" spans="1:5" ht="15">
      <c r="A124" t="s">
        <v>134</v>
      </c>
      <c r="B124" t="s">
        <v>126</v>
      </c>
      <c r="C124">
        <v>8</v>
      </c>
      <c r="D124">
        <v>47.5</v>
      </c>
      <c r="E124">
        <f t="shared" si="1"/>
        <v>380</v>
      </c>
    </row>
    <row r="125" spans="1:5" ht="15">
      <c r="A125" t="s">
        <v>135</v>
      </c>
      <c r="B125" t="s">
        <v>126</v>
      </c>
      <c r="C125">
        <v>14</v>
      </c>
      <c r="D125">
        <v>47.5</v>
      </c>
      <c r="E125">
        <f t="shared" si="1"/>
        <v>665</v>
      </c>
    </row>
    <row r="126" spans="1:5" ht="15">
      <c r="A126" t="s">
        <v>95</v>
      </c>
      <c r="B126" t="s">
        <v>126</v>
      </c>
      <c r="C126">
        <v>2</v>
      </c>
      <c r="D126">
        <v>47.5</v>
      </c>
      <c r="E126">
        <f t="shared" si="1"/>
        <v>95</v>
      </c>
    </row>
    <row r="127" spans="1:5" ht="15">
      <c r="A127" t="s">
        <v>80</v>
      </c>
      <c r="B127" t="s">
        <v>126</v>
      </c>
      <c r="C127">
        <v>14</v>
      </c>
      <c r="D127">
        <v>47.5</v>
      </c>
      <c r="E127">
        <f t="shared" si="1"/>
        <v>665</v>
      </c>
    </row>
    <row r="128" spans="1:5" ht="15">
      <c r="A128" t="s">
        <v>137</v>
      </c>
      <c r="B128" t="s">
        <v>136</v>
      </c>
      <c r="C128">
        <v>3</v>
      </c>
      <c r="D128">
        <v>57.5</v>
      </c>
      <c r="E128">
        <f t="shared" si="1"/>
        <v>172.5</v>
      </c>
    </row>
    <row r="129" spans="1:5" ht="15">
      <c r="A129" t="s">
        <v>138</v>
      </c>
      <c r="B129" t="s">
        <v>136</v>
      </c>
      <c r="C129">
        <v>11</v>
      </c>
      <c r="D129">
        <v>57.5</v>
      </c>
      <c r="E129">
        <f t="shared" si="1"/>
        <v>632.5</v>
      </c>
    </row>
    <row r="130" spans="1:5" ht="15">
      <c r="A130" t="s">
        <v>22</v>
      </c>
      <c r="B130" t="s">
        <v>136</v>
      </c>
      <c r="C130">
        <v>8</v>
      </c>
      <c r="D130">
        <v>57.5</v>
      </c>
      <c r="E130">
        <f t="shared" si="1"/>
        <v>460</v>
      </c>
    </row>
    <row r="131" spans="1:5" ht="15">
      <c r="A131" t="s">
        <v>139</v>
      </c>
      <c r="B131" t="s">
        <v>136</v>
      </c>
      <c r="C131">
        <v>10</v>
      </c>
      <c r="D131">
        <v>57.5</v>
      </c>
      <c r="E131">
        <f aca="true" t="shared" si="2" ref="E131:E172">D131*C131</f>
        <v>575</v>
      </c>
    </row>
    <row r="132" spans="1:5" ht="15">
      <c r="A132" t="s">
        <v>12</v>
      </c>
      <c r="B132" t="s">
        <v>136</v>
      </c>
      <c r="C132">
        <v>4</v>
      </c>
      <c r="D132">
        <v>57.5</v>
      </c>
      <c r="E132">
        <f t="shared" si="2"/>
        <v>230</v>
      </c>
    </row>
    <row r="133" spans="1:5" ht="15">
      <c r="A133" t="s">
        <v>20</v>
      </c>
      <c r="B133" t="s">
        <v>141</v>
      </c>
      <c r="C133">
        <v>9</v>
      </c>
      <c r="D133">
        <v>11.4</v>
      </c>
      <c r="E133">
        <f t="shared" si="2"/>
        <v>102.60000000000001</v>
      </c>
    </row>
    <row r="134" spans="1:5" ht="15">
      <c r="A134" t="s">
        <v>142</v>
      </c>
      <c r="B134" t="s">
        <v>141</v>
      </c>
      <c r="C134">
        <v>12</v>
      </c>
      <c r="D134">
        <v>11.4</v>
      </c>
      <c r="E134">
        <f t="shared" si="2"/>
        <v>136.8</v>
      </c>
    </row>
    <row r="135" spans="1:5" ht="15">
      <c r="A135" t="s">
        <v>143</v>
      </c>
      <c r="B135" t="s">
        <v>141</v>
      </c>
      <c r="C135">
        <v>17</v>
      </c>
      <c r="D135">
        <v>11.4</v>
      </c>
      <c r="E135">
        <f t="shared" si="2"/>
        <v>193.8</v>
      </c>
    </row>
    <row r="136" spans="1:5" ht="15">
      <c r="A136" t="s">
        <v>117</v>
      </c>
      <c r="B136" t="s">
        <v>141</v>
      </c>
      <c r="C136">
        <v>8</v>
      </c>
      <c r="D136">
        <v>11.4</v>
      </c>
      <c r="E136">
        <f t="shared" si="2"/>
        <v>91.2</v>
      </c>
    </row>
    <row r="137" spans="1:5" ht="15">
      <c r="A137" t="s">
        <v>130</v>
      </c>
      <c r="B137" t="s">
        <v>141</v>
      </c>
      <c r="C137">
        <v>4</v>
      </c>
      <c r="D137">
        <v>11.4</v>
      </c>
      <c r="E137">
        <f t="shared" si="2"/>
        <v>45.6</v>
      </c>
    </row>
    <row r="138" spans="1:5" ht="15">
      <c r="A138" t="s">
        <v>128</v>
      </c>
      <c r="B138" t="s">
        <v>141</v>
      </c>
      <c r="C138">
        <v>14</v>
      </c>
      <c r="D138">
        <v>11.4</v>
      </c>
      <c r="E138">
        <f t="shared" si="2"/>
        <v>159.6</v>
      </c>
    </row>
    <row r="139" spans="1:5" ht="15">
      <c r="A139" t="s">
        <v>144</v>
      </c>
      <c r="B139" t="s">
        <v>141</v>
      </c>
      <c r="C139">
        <v>17</v>
      </c>
      <c r="D139">
        <v>11.4</v>
      </c>
      <c r="E139">
        <f t="shared" si="2"/>
        <v>193.8</v>
      </c>
    </row>
    <row r="140" spans="1:5" ht="15">
      <c r="A140" t="s">
        <v>145</v>
      </c>
      <c r="B140" t="s">
        <v>141</v>
      </c>
      <c r="C140">
        <v>5</v>
      </c>
      <c r="D140">
        <v>11.4</v>
      </c>
      <c r="E140">
        <f t="shared" si="2"/>
        <v>57</v>
      </c>
    </row>
    <row r="141" spans="1:5" ht="15">
      <c r="A141" t="s">
        <v>146</v>
      </c>
      <c r="B141" t="s">
        <v>141</v>
      </c>
      <c r="C141">
        <v>4</v>
      </c>
      <c r="D141">
        <v>11.4</v>
      </c>
      <c r="E141">
        <f t="shared" si="2"/>
        <v>45.6</v>
      </c>
    </row>
    <row r="142" spans="1:5" ht="15">
      <c r="A142" t="s">
        <v>147</v>
      </c>
      <c r="B142" t="s">
        <v>141</v>
      </c>
      <c r="C142">
        <v>10</v>
      </c>
      <c r="D142">
        <v>11.4</v>
      </c>
      <c r="E142">
        <f t="shared" si="2"/>
        <v>114</v>
      </c>
    </row>
    <row r="143" spans="1:5" ht="15">
      <c r="A143" t="s">
        <v>148</v>
      </c>
      <c r="B143" t="s">
        <v>141</v>
      </c>
      <c r="C143">
        <v>25</v>
      </c>
      <c r="D143">
        <v>11.4</v>
      </c>
      <c r="E143">
        <f t="shared" si="2"/>
        <v>285</v>
      </c>
    </row>
    <row r="144" spans="1:5" ht="15">
      <c r="A144" t="s">
        <v>149</v>
      </c>
      <c r="B144" t="s">
        <v>141</v>
      </c>
      <c r="C144">
        <v>15</v>
      </c>
      <c r="D144">
        <v>11.4</v>
      </c>
      <c r="E144">
        <f t="shared" si="2"/>
        <v>171</v>
      </c>
    </row>
    <row r="145" spans="1:5" ht="15">
      <c r="A145" t="s">
        <v>150</v>
      </c>
      <c r="B145" t="s">
        <v>141</v>
      </c>
      <c r="C145">
        <v>10</v>
      </c>
      <c r="D145">
        <v>11.4</v>
      </c>
      <c r="E145">
        <f t="shared" si="2"/>
        <v>114</v>
      </c>
    </row>
    <row r="146" spans="1:5" ht="15">
      <c r="A146" t="s">
        <v>151</v>
      </c>
      <c r="B146" t="s">
        <v>141</v>
      </c>
      <c r="C146">
        <v>15</v>
      </c>
      <c r="D146">
        <v>11.4</v>
      </c>
      <c r="E146">
        <f t="shared" si="2"/>
        <v>171</v>
      </c>
    </row>
    <row r="147" spans="1:5" ht="15">
      <c r="A147" t="s">
        <v>152</v>
      </c>
      <c r="B147" t="s">
        <v>141</v>
      </c>
      <c r="C147">
        <v>7</v>
      </c>
      <c r="D147">
        <v>11.4</v>
      </c>
      <c r="E147">
        <f t="shared" si="2"/>
        <v>79.8</v>
      </c>
    </row>
    <row r="148" spans="1:5" ht="15">
      <c r="A148" t="s">
        <v>153</v>
      </c>
      <c r="B148" t="s">
        <v>141</v>
      </c>
      <c r="C148">
        <v>10</v>
      </c>
      <c r="D148">
        <v>11.4</v>
      </c>
      <c r="E148">
        <f t="shared" si="2"/>
        <v>114</v>
      </c>
    </row>
    <row r="149" spans="1:5" ht="15">
      <c r="A149" t="s">
        <v>154</v>
      </c>
      <c r="B149" t="s">
        <v>141</v>
      </c>
      <c r="C149">
        <v>18</v>
      </c>
      <c r="D149">
        <v>11.4</v>
      </c>
      <c r="E149">
        <f t="shared" si="2"/>
        <v>205.20000000000002</v>
      </c>
    </row>
    <row r="150" spans="1:5" ht="15">
      <c r="A150" t="s">
        <v>11</v>
      </c>
      <c r="B150" t="s">
        <v>155</v>
      </c>
      <c r="C150">
        <v>9</v>
      </c>
      <c r="D150">
        <v>19</v>
      </c>
      <c r="E150">
        <f t="shared" si="2"/>
        <v>171</v>
      </c>
    </row>
    <row r="151" spans="1:5" ht="15">
      <c r="A151" t="s">
        <v>156</v>
      </c>
      <c r="B151" t="s">
        <v>155</v>
      </c>
      <c r="C151">
        <v>6</v>
      </c>
      <c r="D151">
        <v>19</v>
      </c>
      <c r="E151">
        <f t="shared" si="2"/>
        <v>114</v>
      </c>
    </row>
    <row r="152" spans="1:5" ht="15">
      <c r="A152" t="s">
        <v>157</v>
      </c>
      <c r="B152" t="s">
        <v>155</v>
      </c>
      <c r="C152">
        <v>7</v>
      </c>
      <c r="D152">
        <v>19</v>
      </c>
      <c r="E152">
        <f t="shared" si="2"/>
        <v>133</v>
      </c>
    </row>
    <row r="153" spans="1:5" ht="15">
      <c r="A153" t="s">
        <v>158</v>
      </c>
      <c r="B153" t="s">
        <v>155</v>
      </c>
      <c r="C153">
        <v>12</v>
      </c>
      <c r="D153">
        <v>19</v>
      </c>
      <c r="E153">
        <f t="shared" si="2"/>
        <v>228</v>
      </c>
    </row>
    <row r="154" spans="1:5" ht="15">
      <c r="A154" t="s">
        <v>21</v>
      </c>
      <c r="B154" t="s">
        <v>155</v>
      </c>
      <c r="C154">
        <v>6</v>
      </c>
      <c r="D154">
        <v>19</v>
      </c>
      <c r="E154">
        <f t="shared" si="2"/>
        <v>114</v>
      </c>
    </row>
    <row r="155" spans="1:5" ht="15">
      <c r="A155" t="s">
        <v>159</v>
      </c>
      <c r="B155" t="s">
        <v>155</v>
      </c>
      <c r="C155">
        <v>7</v>
      </c>
      <c r="D155">
        <v>19</v>
      </c>
      <c r="E155">
        <f t="shared" si="2"/>
        <v>133</v>
      </c>
    </row>
    <row r="156" spans="1:5" ht="15">
      <c r="A156" t="s">
        <v>160</v>
      </c>
      <c r="B156" t="s">
        <v>155</v>
      </c>
      <c r="C156">
        <v>3</v>
      </c>
      <c r="D156">
        <v>19</v>
      </c>
      <c r="E156">
        <f t="shared" si="2"/>
        <v>57</v>
      </c>
    </row>
    <row r="157" spans="1:5" ht="15">
      <c r="A157" t="s">
        <v>59</v>
      </c>
      <c r="B157" t="s">
        <v>161</v>
      </c>
      <c r="C157">
        <v>5</v>
      </c>
      <c r="D157">
        <v>16.15</v>
      </c>
      <c r="E157">
        <f t="shared" si="2"/>
        <v>80.75</v>
      </c>
    </row>
    <row r="158" spans="1:5" ht="15">
      <c r="A158" t="s">
        <v>66</v>
      </c>
      <c r="B158" t="s">
        <v>161</v>
      </c>
      <c r="C158">
        <v>7</v>
      </c>
      <c r="D158">
        <v>16.15</v>
      </c>
      <c r="E158">
        <f t="shared" si="2"/>
        <v>113.04999999999998</v>
      </c>
    </row>
    <row r="159" spans="1:5" ht="15">
      <c r="A159" t="s">
        <v>162</v>
      </c>
      <c r="B159" t="s">
        <v>161</v>
      </c>
      <c r="C159">
        <v>4</v>
      </c>
      <c r="D159">
        <v>16.15</v>
      </c>
      <c r="E159">
        <f t="shared" si="2"/>
        <v>64.6</v>
      </c>
    </row>
    <row r="160" spans="1:5" ht="15">
      <c r="A160" t="s">
        <v>163</v>
      </c>
      <c r="B160" t="s">
        <v>161</v>
      </c>
      <c r="C160">
        <v>10</v>
      </c>
      <c r="D160">
        <v>16.15</v>
      </c>
      <c r="E160">
        <f t="shared" si="2"/>
        <v>161.5</v>
      </c>
    </row>
    <row r="161" spans="1:5" ht="15">
      <c r="A161" t="s">
        <v>164</v>
      </c>
      <c r="B161" t="s">
        <v>161</v>
      </c>
      <c r="C161">
        <v>9</v>
      </c>
      <c r="D161">
        <v>16.15</v>
      </c>
      <c r="E161">
        <f t="shared" si="2"/>
        <v>145.35</v>
      </c>
    </row>
    <row r="162" spans="1:5" ht="15">
      <c r="A162" t="s">
        <v>165</v>
      </c>
      <c r="B162" t="s">
        <v>161</v>
      </c>
      <c r="C162">
        <v>8</v>
      </c>
      <c r="D162">
        <v>16.15</v>
      </c>
      <c r="E162">
        <f t="shared" si="2"/>
        <v>129.2</v>
      </c>
    </row>
    <row r="163" spans="1:5" ht="15">
      <c r="A163" t="s">
        <v>130</v>
      </c>
      <c r="B163" t="s">
        <v>161</v>
      </c>
      <c r="C163">
        <v>4</v>
      </c>
      <c r="D163">
        <v>16.15</v>
      </c>
      <c r="E163">
        <f t="shared" si="2"/>
        <v>64.6</v>
      </c>
    </row>
    <row r="164" spans="1:5" ht="15">
      <c r="A164" t="s">
        <v>166</v>
      </c>
      <c r="B164" t="s">
        <v>161</v>
      </c>
      <c r="C164">
        <v>3</v>
      </c>
      <c r="D164">
        <v>16.15</v>
      </c>
      <c r="E164">
        <f t="shared" si="2"/>
        <v>48.449999999999996</v>
      </c>
    </row>
    <row r="165" spans="1:5" ht="15">
      <c r="A165" t="s">
        <v>168</v>
      </c>
      <c r="B165" t="s">
        <v>167</v>
      </c>
      <c r="C165">
        <v>10</v>
      </c>
      <c r="D165">
        <v>12.35</v>
      </c>
      <c r="E165">
        <f t="shared" si="2"/>
        <v>123.5</v>
      </c>
    </row>
    <row r="166" spans="1:5" ht="15">
      <c r="A166" t="s">
        <v>169</v>
      </c>
      <c r="B166" t="s">
        <v>167</v>
      </c>
      <c r="C166">
        <v>12</v>
      </c>
      <c r="D166">
        <v>12.35</v>
      </c>
      <c r="E166">
        <f t="shared" si="2"/>
        <v>148.2</v>
      </c>
    </row>
    <row r="167" spans="1:5" ht="15">
      <c r="A167" t="s">
        <v>170</v>
      </c>
      <c r="B167" t="s">
        <v>167</v>
      </c>
      <c r="C167">
        <v>14</v>
      </c>
      <c r="D167">
        <v>12.35</v>
      </c>
      <c r="E167">
        <f t="shared" si="2"/>
        <v>172.9</v>
      </c>
    </row>
    <row r="168" spans="1:5" ht="15">
      <c r="A168" t="s">
        <v>171</v>
      </c>
      <c r="B168" t="s">
        <v>167</v>
      </c>
      <c r="C168">
        <v>14</v>
      </c>
      <c r="D168">
        <v>12.35</v>
      </c>
      <c r="E168">
        <f t="shared" si="2"/>
        <v>172.9</v>
      </c>
    </row>
    <row r="169" spans="1:5" ht="15">
      <c r="A169" t="s">
        <v>173</v>
      </c>
      <c r="B169" t="s">
        <v>172</v>
      </c>
      <c r="C169">
        <v>1</v>
      </c>
      <c r="D169">
        <v>285</v>
      </c>
      <c r="E169">
        <f t="shared" si="2"/>
        <v>285</v>
      </c>
    </row>
    <row r="170" spans="1:5" ht="15">
      <c r="A170" t="s">
        <v>175</v>
      </c>
      <c r="B170" t="s">
        <v>174</v>
      </c>
      <c r="C170">
        <v>1</v>
      </c>
      <c r="D170">
        <v>420</v>
      </c>
      <c r="E170">
        <f t="shared" si="2"/>
        <v>420</v>
      </c>
    </row>
    <row r="171" spans="1:5" ht="15">
      <c r="A171" t="s">
        <v>177</v>
      </c>
      <c r="B171" t="s">
        <v>176</v>
      </c>
      <c r="C171">
        <v>1</v>
      </c>
      <c r="D171">
        <v>400</v>
      </c>
      <c r="E171">
        <f t="shared" si="2"/>
        <v>400</v>
      </c>
    </row>
    <row r="172" spans="1:5" ht="15">
      <c r="A172" t="s">
        <v>179</v>
      </c>
      <c r="B172" t="s">
        <v>178</v>
      </c>
      <c r="C172">
        <v>1</v>
      </c>
      <c r="D172">
        <v>400</v>
      </c>
      <c r="E172">
        <f t="shared" si="2"/>
        <v>400</v>
      </c>
    </row>
    <row r="173" ht="15">
      <c r="E173">
        <f>SUM(E2:E172)</f>
        <v>80291.50000000003</v>
      </c>
    </row>
    <row r="177" ht="15">
      <c r="A177" s="11" t="s">
        <v>230</v>
      </c>
    </row>
    <row r="178" ht="15">
      <c r="A178" s="9" t="s">
        <v>11</v>
      </c>
    </row>
    <row r="179" spans="1:2" ht="15">
      <c r="A179" s="10" t="s">
        <v>156</v>
      </c>
      <c r="B179">
        <v>4</v>
      </c>
    </row>
    <row r="180" ht="15">
      <c r="A180" s="9" t="s">
        <v>157</v>
      </c>
    </row>
    <row r="181" ht="15">
      <c r="A181" s="10" t="s">
        <v>158</v>
      </c>
    </row>
    <row r="182" spans="1:2" ht="15">
      <c r="A182" s="9" t="s">
        <v>21</v>
      </c>
      <c r="B182">
        <v>2</v>
      </c>
    </row>
    <row r="183" ht="15">
      <c r="A183" s="9" t="s">
        <v>159</v>
      </c>
    </row>
    <row r="184" ht="15">
      <c r="A184" s="9" t="s">
        <v>227</v>
      </c>
    </row>
    <row r="185" ht="15">
      <c r="A185" s="9"/>
    </row>
    <row r="186" ht="15">
      <c r="A186" s="9" t="s">
        <v>228</v>
      </c>
    </row>
    <row r="187" ht="15">
      <c r="A187" s="11" t="s">
        <v>229</v>
      </c>
    </row>
    <row r="189" ht="15">
      <c r="A189" s="10" t="s">
        <v>59</v>
      </c>
    </row>
    <row r="190" ht="15">
      <c r="A190" s="9" t="s">
        <v>66</v>
      </c>
    </row>
    <row r="191" ht="15">
      <c r="A191" s="10" t="s">
        <v>162</v>
      </c>
    </row>
    <row r="192" spans="1:7" ht="15">
      <c r="A192" s="10" t="s">
        <v>163</v>
      </c>
      <c r="E192">
        <v>4.5</v>
      </c>
      <c r="G192">
        <v>7.75</v>
      </c>
    </row>
    <row r="193" ht="15">
      <c r="A193" s="9" t="s">
        <v>164</v>
      </c>
    </row>
    <row r="194" ht="15">
      <c r="A194" s="9" t="s">
        <v>165</v>
      </c>
    </row>
    <row r="195" ht="15">
      <c r="A195" s="10" t="s">
        <v>130</v>
      </c>
    </row>
    <row r="196" ht="15">
      <c r="A196" s="9" t="s">
        <v>166</v>
      </c>
    </row>
    <row r="197" ht="15">
      <c r="A197" s="9" t="s">
        <v>231</v>
      </c>
    </row>
  </sheetData>
  <sheetProtection/>
  <hyperlinks>
    <hyperlink ref="A51" r:id="rId1" display="Юлианк@ "/>
  </hyperlinks>
  <printOptions/>
  <pageMargins left="0.7" right="0.7" top="0.75" bottom="0.75" header="0.3" footer="0.3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Юлия</dc:creator>
  <cp:keywords/>
  <dc:description/>
  <cp:lastModifiedBy>Юлия</cp:lastModifiedBy>
  <cp:lastPrinted>2012-05-10T09:30:20Z</cp:lastPrinted>
  <dcterms:created xsi:type="dcterms:W3CDTF">2012-04-23T22:42:53Z</dcterms:created>
  <dcterms:modified xsi:type="dcterms:W3CDTF">2012-05-11T11:23:38Z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