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<sst xmlns="http://schemas.openxmlformats.org/spreadsheetml/2006/main" count="106" uniqueCount="67">
  <si>
    <t>Артикул</t>
  </si>
  <si>
    <t>Товары (работы, услуги)</t>
  </si>
  <si>
    <t>Кол-во</t>
  </si>
  <si>
    <t>Цена</t>
  </si>
  <si>
    <t>Блуза  женская (48, молочный)</t>
  </si>
  <si>
    <t>Джемпер женский (50, морской)</t>
  </si>
  <si>
    <t>Джемпер женский (42, S, горчичный/серый)</t>
  </si>
  <si>
    <t>Джемпер женский (42, оранжевый)</t>
  </si>
  <si>
    <t>Джемпер женский (46, L, серый)</t>
  </si>
  <si>
    <t>Джемпер мужской (52, бежевый)</t>
  </si>
  <si>
    <t>Джемпер мужской (52, XL, светло-серый)</t>
  </si>
  <si>
    <t>Джемпер мужской (52, XL, темно-синий)</t>
  </si>
  <si>
    <t>Джемпер мужской (52, XL, малахитовый)</t>
  </si>
  <si>
    <t>Джемпер мужской (52, темно-синий)</t>
  </si>
  <si>
    <t>Джинсы женские (42/44, синий)</t>
  </si>
  <si>
    <t>Джинсы мужские (46; рост 180-190, синий)</t>
  </si>
  <si>
    <t>Жакет женский (48, белый/фиолетовый)</t>
  </si>
  <si>
    <t>Комплект мужской (52, белый)</t>
  </si>
  <si>
    <t>Костюм на синтепоне женский (52, голубой/темно-синий)</t>
  </si>
  <si>
    <t>Пальто мужское (50; L; рост 182, синий)</t>
  </si>
  <si>
    <t>Платье женское (48, цветной)</t>
  </si>
  <si>
    <t>Платье женское (48, черный)</t>
  </si>
  <si>
    <t>Платье-туника женская (46, серо-голубой)</t>
  </si>
  <si>
    <t>Пуховик женский (46; M; рост 170, черный)</t>
  </si>
  <si>
    <t>Пуховик мужской (52; XL; рост 182, бежевый)</t>
  </si>
  <si>
    <t>Пуховик мужской (50; L; рост 182, черный)</t>
  </si>
  <si>
    <t>Сорочка ночная женская (44, бежевый/шоколадный)</t>
  </si>
  <si>
    <t>Футболка мужская (50, голубой)</t>
  </si>
  <si>
    <t>Футболка мужская (50, бирюзовый)</t>
  </si>
  <si>
    <t>Футболка мужская (46, S, серый)</t>
  </si>
  <si>
    <t>Футболка мужская (54, синий)</t>
  </si>
  <si>
    <t>Футболка мужская (48, M, серый)</t>
  </si>
  <si>
    <t>Футболка мужская (52, салатовый)</t>
  </si>
  <si>
    <t>Юбка женская (48, кофейный/голубой)</t>
  </si>
  <si>
    <t>Юбка женская (52, черный)</t>
  </si>
  <si>
    <t>Юбка женская (44, оливково-серый)</t>
  </si>
  <si>
    <t>Юбка женская (46, красный/кофейный)</t>
  </si>
  <si>
    <t>Джемпер мужской (52, XL, голубой/темно-синий)</t>
  </si>
  <si>
    <t>Шарф женский (65*55 см) (бежевый)</t>
  </si>
  <si>
    <t>Ольга Сметанникова</t>
  </si>
  <si>
    <t>Светлана Богатырёва (Орлова)</t>
  </si>
  <si>
    <t>Блуза женская (50, белый)</t>
  </si>
  <si>
    <t>Марина Петрина</t>
  </si>
  <si>
    <t>Бочарова Мария</t>
  </si>
  <si>
    <t>Елена Мялицина(Чемоданова)</t>
  </si>
  <si>
    <t>Елена Владимировна</t>
  </si>
  <si>
    <t>Ольга Суховеева</t>
  </si>
  <si>
    <t>Наталья Свириденко (Корж)</t>
  </si>
  <si>
    <t>ღ Елена МироноваღБарановаღ</t>
  </si>
  <si>
    <t>Палантин</t>
  </si>
  <si>
    <t>Татьяна Димитрова</t>
  </si>
  <si>
    <t>Анастасия Волкова</t>
  </si>
  <si>
    <t>Анастасия Сергеевна</t>
  </si>
  <si>
    <t>Ольга Задремайлова (Ишутина)</t>
  </si>
  <si>
    <t>Я</t>
  </si>
  <si>
    <t>Татьяна Огнева</t>
  </si>
  <si>
    <t>***Tatyana ***</t>
  </si>
  <si>
    <t>Татьяна СулеймановаБелобородова</t>
  </si>
  <si>
    <t>Наталья Хорошкова(Козарезова)</t>
  </si>
  <si>
    <t>Вероника Усольцева (Макаренко)</t>
  </si>
  <si>
    <t>Олеся Тимофеева (Хомутова)</t>
  </si>
  <si>
    <t>Елена Харанжа(Каракулова)</t>
  </si>
  <si>
    <t>Елена Токмина(Усова)</t>
  </si>
  <si>
    <t>Сумма с орг %</t>
  </si>
  <si>
    <t>Тр</t>
  </si>
  <si>
    <t>Сдано</t>
  </si>
  <si>
    <t>баланс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</si>
</sst>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1" fontId="2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2"/>
  <sheetViews>
    <sheetView tabSelected="1" zoomScalePageLayoutView="0" workbookViewId="0" topLeftCell="A19">
      <selection activeCell="H26" sqref="H26"/>
    </sheetView>
  </sheetViews>
  <sheetFormatPr defaultColWidth="10.66015625" defaultRowHeight="11.25"/>
  <cols>
    <col min="1" max="1" width="60.83203125" style="9" customWidth="1"/>
    <col min="2" max="2" width="10" style="1" customWidth="1"/>
    <col min="3" max="3" width="46" style="1" customWidth="1"/>
    <col min="4" max="4" width="7.83203125" style="1" customWidth="1"/>
    <col min="5" max="5" width="9" style="1" customWidth="1"/>
    <col min="6" max="6" width="16.66015625" style="0" bestFit="1" customWidth="1"/>
  </cols>
  <sheetData>
    <row r="1" spans="1:9" ht="20.25">
      <c r="A1" s="10"/>
      <c r="B1" s="11" t="s">
        <v>0</v>
      </c>
      <c r="C1" s="11" t="s">
        <v>1</v>
      </c>
      <c r="D1" s="11" t="s">
        <v>2</v>
      </c>
      <c r="E1" s="11" t="s">
        <v>3</v>
      </c>
      <c r="F1" s="8" t="s">
        <v>63</v>
      </c>
      <c r="G1" s="8" t="s">
        <v>64</v>
      </c>
      <c r="H1" s="8" t="s">
        <v>65</v>
      </c>
      <c r="I1" s="8" t="s">
        <v>66</v>
      </c>
    </row>
    <row r="2" spans="1:9" ht="20.25" hidden="1">
      <c r="A2" s="10"/>
      <c r="B2" s="11"/>
      <c r="C2" s="11"/>
      <c r="D2" s="11"/>
      <c r="E2" s="11"/>
      <c r="F2" s="8"/>
      <c r="G2" s="8"/>
      <c r="H2" s="8"/>
      <c r="I2" s="8">
        <f>SUM(I3:I62)</f>
        <v>-27901.600000000002</v>
      </c>
    </row>
    <row r="3" spans="1:9" ht="20.25">
      <c r="A3" s="12" t="s">
        <v>56</v>
      </c>
      <c r="B3" s="2">
        <v>4570300</v>
      </c>
      <c r="C3" s="3" t="s">
        <v>30</v>
      </c>
      <c r="D3" s="4">
        <v>1</v>
      </c>
      <c r="E3" s="5">
        <v>220</v>
      </c>
      <c r="F3" s="13">
        <f>E3*1.16</f>
        <v>255.2</v>
      </c>
      <c r="G3" s="13">
        <v>10</v>
      </c>
      <c r="H3" s="13"/>
      <c r="I3" s="13"/>
    </row>
    <row r="4" spans="1:9" ht="20.25">
      <c r="A4" s="12" t="s">
        <v>56</v>
      </c>
      <c r="B4" s="2"/>
      <c r="C4" s="3"/>
      <c r="D4" s="4"/>
      <c r="E4" s="5"/>
      <c r="F4" s="14">
        <f>F3</f>
        <v>255.2</v>
      </c>
      <c r="G4" s="14">
        <f>G3</f>
        <v>10</v>
      </c>
      <c r="H4" s="14"/>
      <c r="I4" s="14">
        <f>H4-G4-F4</f>
        <v>-265.2</v>
      </c>
    </row>
    <row r="5" spans="1:9" ht="20.25">
      <c r="A5" s="12" t="s">
        <v>51</v>
      </c>
      <c r="B5" s="2">
        <v>102301</v>
      </c>
      <c r="C5" s="3" t="s">
        <v>21</v>
      </c>
      <c r="D5" s="4">
        <v>1</v>
      </c>
      <c r="E5" s="5">
        <v>430</v>
      </c>
      <c r="F5" s="13">
        <f>E5*1.16</f>
        <v>498.79999999999995</v>
      </c>
      <c r="G5" s="13">
        <v>10</v>
      </c>
      <c r="H5" s="13"/>
      <c r="I5" s="13"/>
    </row>
    <row r="6" spans="1:9" ht="20.25">
      <c r="A6" s="12" t="s">
        <v>51</v>
      </c>
      <c r="B6" s="2"/>
      <c r="C6" s="3"/>
      <c r="D6" s="4"/>
      <c r="E6" s="5"/>
      <c r="F6" s="14">
        <f>F5</f>
        <v>498.79999999999995</v>
      </c>
      <c r="G6" s="14">
        <f>G5</f>
        <v>10</v>
      </c>
      <c r="H6" s="14"/>
      <c r="I6" s="14">
        <f>H6-G6-F6</f>
        <v>-508.79999999999995</v>
      </c>
    </row>
    <row r="7" spans="1:9" ht="20.25">
      <c r="A7" s="12" t="s">
        <v>52</v>
      </c>
      <c r="B7" s="2">
        <v>92800</v>
      </c>
      <c r="C7" s="3" t="s">
        <v>22</v>
      </c>
      <c r="D7" s="4">
        <v>1</v>
      </c>
      <c r="E7" s="5">
        <v>560</v>
      </c>
      <c r="F7" s="13">
        <f>E7*1.16</f>
        <v>649.5999999999999</v>
      </c>
      <c r="G7" s="13">
        <v>10</v>
      </c>
      <c r="H7" s="13"/>
      <c r="I7" s="13"/>
    </row>
    <row r="8" spans="1:9" ht="20.25">
      <c r="A8" s="12" t="s">
        <v>52</v>
      </c>
      <c r="B8" s="2"/>
      <c r="C8" s="3"/>
      <c r="D8" s="4"/>
      <c r="E8" s="5"/>
      <c r="F8" s="14">
        <f>F7</f>
        <v>649.5999999999999</v>
      </c>
      <c r="G8" s="14">
        <f>G7</f>
        <v>10</v>
      </c>
      <c r="H8" s="14"/>
      <c r="I8" s="14">
        <f>H8-G8-F8</f>
        <v>-659.5999999999999</v>
      </c>
    </row>
    <row r="9" spans="1:9" ht="20.25">
      <c r="A9" s="12" t="s">
        <v>43</v>
      </c>
      <c r="B9" s="2">
        <v>112932</v>
      </c>
      <c r="C9" s="3" t="s">
        <v>9</v>
      </c>
      <c r="D9" s="4">
        <v>1</v>
      </c>
      <c r="E9" s="5">
        <v>560</v>
      </c>
      <c r="F9" s="13">
        <f>E9*1.16</f>
        <v>649.5999999999999</v>
      </c>
      <c r="G9" s="13">
        <v>10</v>
      </c>
      <c r="H9" s="13"/>
      <c r="I9" s="13"/>
    </row>
    <row r="10" spans="1:9" ht="20.25">
      <c r="A10" s="12" t="s">
        <v>43</v>
      </c>
      <c r="B10" s="2">
        <v>3600661</v>
      </c>
      <c r="C10" s="3" t="s">
        <v>7</v>
      </c>
      <c r="D10" s="4">
        <v>1</v>
      </c>
      <c r="E10" s="5">
        <v>520</v>
      </c>
      <c r="F10" s="13">
        <f>E10*1.16</f>
        <v>603.1999999999999</v>
      </c>
      <c r="G10" s="13">
        <v>10</v>
      </c>
      <c r="H10" s="13"/>
      <c r="I10" s="13"/>
    </row>
    <row r="11" spans="1:9" ht="20.25">
      <c r="A11" s="12" t="s">
        <v>43</v>
      </c>
      <c r="B11" s="2">
        <v>3600665</v>
      </c>
      <c r="C11" s="3" t="s">
        <v>6</v>
      </c>
      <c r="D11" s="4">
        <v>1</v>
      </c>
      <c r="E11" s="5">
        <v>520</v>
      </c>
      <c r="F11" s="13">
        <f>E11*1.16</f>
        <v>603.1999999999999</v>
      </c>
      <c r="G11" s="13">
        <v>10</v>
      </c>
      <c r="H11" s="13"/>
      <c r="I11" s="13"/>
    </row>
    <row r="12" spans="1:9" ht="20.25">
      <c r="A12" s="12" t="s">
        <v>43</v>
      </c>
      <c r="B12" s="2">
        <v>4150006</v>
      </c>
      <c r="C12" s="3" t="s">
        <v>17</v>
      </c>
      <c r="D12" s="4">
        <v>1</v>
      </c>
      <c r="E12" s="5">
        <v>255</v>
      </c>
      <c r="F12" s="13">
        <f>E12*1.16</f>
        <v>295.79999999999995</v>
      </c>
      <c r="G12" s="13">
        <v>10</v>
      </c>
      <c r="H12" s="13"/>
      <c r="I12" s="13"/>
    </row>
    <row r="13" spans="1:9" ht="20.25">
      <c r="A13" s="12" t="s">
        <v>43</v>
      </c>
      <c r="B13" s="2">
        <v>4600759</v>
      </c>
      <c r="C13" s="3" t="s">
        <v>12</v>
      </c>
      <c r="D13" s="4">
        <v>1</v>
      </c>
      <c r="E13" s="5">
        <v>590</v>
      </c>
      <c r="F13" s="13">
        <f>E13*1.16</f>
        <v>684.4</v>
      </c>
      <c r="G13" s="13">
        <v>10</v>
      </c>
      <c r="H13" s="13"/>
      <c r="I13" s="13"/>
    </row>
    <row r="14" spans="1:9" ht="20.25">
      <c r="A14" s="12" t="s">
        <v>43</v>
      </c>
      <c r="B14" s="2">
        <v>4600760</v>
      </c>
      <c r="C14" s="3" t="s">
        <v>11</v>
      </c>
      <c r="D14" s="4">
        <v>1</v>
      </c>
      <c r="E14" s="5">
        <v>590</v>
      </c>
      <c r="F14" s="13">
        <f>E14*1.16</f>
        <v>684.4</v>
      </c>
      <c r="G14" s="13">
        <v>10</v>
      </c>
      <c r="H14" s="13"/>
      <c r="I14" s="13"/>
    </row>
    <row r="15" spans="1:9" ht="20.25">
      <c r="A15" s="12" t="s">
        <v>43</v>
      </c>
      <c r="B15" s="2"/>
      <c r="C15" s="3"/>
      <c r="D15" s="4"/>
      <c r="E15" s="5"/>
      <c r="F15" s="14">
        <f>SUM(F9:F14)</f>
        <v>3520.5999999999995</v>
      </c>
      <c r="G15" s="14">
        <f>SUM(G9:G14)</f>
        <v>60</v>
      </c>
      <c r="H15" s="14"/>
      <c r="I15" s="14">
        <f>H15-G15-F15</f>
        <v>-3580.5999999999995</v>
      </c>
    </row>
    <row r="16" spans="1:9" ht="20.25">
      <c r="A16" s="12" t="s">
        <v>59</v>
      </c>
      <c r="B16" s="2">
        <v>707800</v>
      </c>
      <c r="C16" s="3" t="s">
        <v>33</v>
      </c>
      <c r="D16" s="4">
        <v>1</v>
      </c>
      <c r="E16" s="5">
        <v>360</v>
      </c>
      <c r="F16" s="13">
        <f>E16*1.16</f>
        <v>417.59999999999997</v>
      </c>
      <c r="G16" s="13">
        <v>10</v>
      </c>
      <c r="H16" s="13"/>
      <c r="I16" s="13"/>
    </row>
    <row r="17" spans="1:9" ht="20.25">
      <c r="A17" s="12" t="s">
        <v>59</v>
      </c>
      <c r="B17" s="2"/>
      <c r="C17" s="3"/>
      <c r="D17" s="4"/>
      <c r="E17" s="5"/>
      <c r="F17" s="14">
        <f>F16</f>
        <v>417.59999999999997</v>
      </c>
      <c r="G17" s="14">
        <f>G16</f>
        <v>10</v>
      </c>
      <c r="H17" s="14"/>
      <c r="I17" s="14">
        <f>H17-G17-F17</f>
        <v>-427.59999999999997</v>
      </c>
    </row>
    <row r="18" spans="1:9" ht="20.25">
      <c r="A18" s="12" t="s">
        <v>45</v>
      </c>
      <c r="B18" s="2">
        <v>112162</v>
      </c>
      <c r="C18" s="3" t="s">
        <v>13</v>
      </c>
      <c r="D18" s="4">
        <v>1</v>
      </c>
      <c r="E18" s="5">
        <v>540</v>
      </c>
      <c r="F18" s="13">
        <f>E18*1.16</f>
        <v>626.4</v>
      </c>
      <c r="G18" s="13">
        <v>10</v>
      </c>
      <c r="H18" s="13"/>
      <c r="I18" s="13"/>
    </row>
    <row r="19" spans="1:9" ht="20.25">
      <c r="A19" s="12" t="s">
        <v>45</v>
      </c>
      <c r="B19" s="2">
        <v>4600757</v>
      </c>
      <c r="C19" s="3" t="s">
        <v>10</v>
      </c>
      <c r="D19" s="4">
        <v>1</v>
      </c>
      <c r="E19" s="5">
        <v>520</v>
      </c>
      <c r="F19" s="13">
        <f>E19*1.16</f>
        <v>603.1999999999999</v>
      </c>
      <c r="G19" s="13">
        <v>10</v>
      </c>
      <c r="H19" s="13"/>
      <c r="I19" s="13"/>
    </row>
    <row r="20" spans="1:9" ht="20.25">
      <c r="A20" s="12" t="s">
        <v>45</v>
      </c>
      <c r="B20" s="2">
        <v>42301130</v>
      </c>
      <c r="C20" s="3" t="s">
        <v>24</v>
      </c>
      <c r="D20" s="4">
        <v>1</v>
      </c>
      <c r="E20" s="6">
        <v>1400</v>
      </c>
      <c r="F20" s="13">
        <f>E20*1.16</f>
        <v>1624</v>
      </c>
      <c r="G20" s="13">
        <v>10</v>
      </c>
      <c r="H20" s="13"/>
      <c r="I20" s="13"/>
    </row>
    <row r="21" spans="1:9" ht="20.25">
      <c r="A21" s="12" t="s">
        <v>45</v>
      </c>
      <c r="B21" s="2"/>
      <c r="C21" s="3"/>
      <c r="D21" s="4"/>
      <c r="E21" s="5"/>
      <c r="F21" s="14">
        <f>SUM(F18:F20)</f>
        <v>2853.6</v>
      </c>
      <c r="G21" s="14">
        <f>SUM(G18:G20)</f>
        <v>30</v>
      </c>
      <c r="H21" s="14"/>
      <c r="I21" s="14">
        <f>H21-G21-F21</f>
        <v>-2883.6</v>
      </c>
    </row>
    <row r="22" spans="1:9" ht="20.25">
      <c r="A22" s="12" t="s">
        <v>44</v>
      </c>
      <c r="B22" s="2">
        <v>3600662</v>
      </c>
      <c r="C22" s="3" t="s">
        <v>8</v>
      </c>
      <c r="D22" s="4">
        <v>1</v>
      </c>
      <c r="E22" s="5">
        <v>420</v>
      </c>
      <c r="F22" s="13">
        <f>E22*1.16</f>
        <v>487.2</v>
      </c>
      <c r="G22" s="13">
        <v>10</v>
      </c>
      <c r="H22" s="13"/>
      <c r="I22" s="13"/>
    </row>
    <row r="23" spans="1:9" ht="20.25">
      <c r="A23" s="12" t="s">
        <v>44</v>
      </c>
      <c r="B23" s="2"/>
      <c r="C23" s="3"/>
      <c r="D23" s="4"/>
      <c r="E23" s="5"/>
      <c r="F23" s="14">
        <f>F22</f>
        <v>487.2</v>
      </c>
      <c r="G23" s="14">
        <f>G22</f>
        <v>10</v>
      </c>
      <c r="H23" s="14"/>
      <c r="I23" s="14">
        <f>H23-G23-F23</f>
        <v>-497.2</v>
      </c>
    </row>
    <row r="24" spans="1:9" ht="20.25">
      <c r="A24" s="12" t="s">
        <v>62</v>
      </c>
      <c r="B24" s="2">
        <v>707600</v>
      </c>
      <c r="C24" s="3" t="s">
        <v>36</v>
      </c>
      <c r="D24" s="4">
        <v>1</v>
      </c>
      <c r="E24" s="5">
        <v>360</v>
      </c>
      <c r="F24" s="13">
        <f>E24*1.16</f>
        <v>417.59999999999997</v>
      </c>
      <c r="G24" s="13">
        <v>10</v>
      </c>
      <c r="H24" s="13"/>
      <c r="I24" s="13"/>
    </row>
    <row r="25" spans="1:9" ht="20.25">
      <c r="A25" s="12" t="s">
        <v>62</v>
      </c>
      <c r="B25" s="2"/>
      <c r="C25" s="3"/>
      <c r="D25" s="4"/>
      <c r="E25" s="5"/>
      <c r="F25" s="14">
        <f>F24</f>
        <v>417.59999999999997</v>
      </c>
      <c r="G25" s="14">
        <f>G24</f>
        <v>10</v>
      </c>
      <c r="H25" s="14">
        <v>300</v>
      </c>
      <c r="I25" s="14">
        <f>H25-G25-F25</f>
        <v>-127.59999999999997</v>
      </c>
    </row>
    <row r="26" spans="1:9" ht="20.25">
      <c r="A26" s="12" t="s">
        <v>61</v>
      </c>
      <c r="B26" s="2">
        <v>3760333</v>
      </c>
      <c r="C26" s="3" t="s">
        <v>35</v>
      </c>
      <c r="D26" s="4">
        <v>1</v>
      </c>
      <c r="E26" s="5">
        <v>360</v>
      </c>
      <c r="F26" s="13">
        <f>E26*1.16</f>
        <v>417.59999999999997</v>
      </c>
      <c r="G26" s="13">
        <v>10</v>
      </c>
      <c r="H26" s="13"/>
      <c r="I26" s="13"/>
    </row>
    <row r="27" spans="1:9" ht="20.25">
      <c r="A27" s="12" t="s">
        <v>61</v>
      </c>
      <c r="B27" s="2"/>
      <c r="C27" s="3"/>
      <c r="D27" s="4"/>
      <c r="E27" s="5"/>
      <c r="F27" s="14">
        <f>F26</f>
        <v>417.59999999999997</v>
      </c>
      <c r="G27" s="14">
        <f>G26</f>
        <v>10</v>
      </c>
      <c r="H27" s="14"/>
      <c r="I27" s="14">
        <f>H27-G27-F27</f>
        <v>-427.59999999999997</v>
      </c>
    </row>
    <row r="28" spans="1:9" ht="20.25">
      <c r="A28" s="12" t="s">
        <v>42</v>
      </c>
      <c r="B28" s="2">
        <v>708301</v>
      </c>
      <c r="C28" s="3" t="s">
        <v>5</v>
      </c>
      <c r="D28" s="4">
        <v>1</v>
      </c>
      <c r="E28" s="5">
        <v>530</v>
      </c>
      <c r="F28" s="13">
        <f>E28*1.16</f>
        <v>614.8</v>
      </c>
      <c r="G28" s="13">
        <v>10</v>
      </c>
      <c r="H28" s="13"/>
      <c r="I28" s="13"/>
    </row>
    <row r="29" spans="1:9" ht="22.5">
      <c r="A29" s="12" t="s">
        <v>42</v>
      </c>
      <c r="B29" s="2">
        <v>3150142</v>
      </c>
      <c r="C29" s="3" t="s">
        <v>26</v>
      </c>
      <c r="D29" s="4">
        <v>1</v>
      </c>
      <c r="E29" s="5">
        <v>350</v>
      </c>
      <c r="F29" s="13">
        <f>E29*1.16</f>
        <v>406</v>
      </c>
      <c r="G29" s="13">
        <v>10</v>
      </c>
      <c r="H29" s="13"/>
      <c r="I29" s="13"/>
    </row>
    <row r="30" spans="1:9" ht="20.25">
      <c r="A30" s="12" t="s">
        <v>42</v>
      </c>
      <c r="B30" s="2"/>
      <c r="C30" s="3"/>
      <c r="D30" s="4"/>
      <c r="E30" s="5"/>
      <c r="F30" s="14">
        <f>SUM(F28:F29)</f>
        <v>1020.8</v>
      </c>
      <c r="G30" s="14">
        <f>SUM(G28:G29)</f>
        <v>20</v>
      </c>
      <c r="H30" s="14"/>
      <c r="I30" s="14">
        <f>H30-G30-F30</f>
        <v>-1040.8</v>
      </c>
    </row>
    <row r="31" spans="1:9" ht="20.25">
      <c r="A31" s="12" t="s">
        <v>47</v>
      </c>
      <c r="B31" s="2">
        <v>2000125</v>
      </c>
      <c r="C31" s="7" t="s">
        <v>49</v>
      </c>
      <c r="D31" s="4">
        <v>1</v>
      </c>
      <c r="E31" s="5">
        <v>180</v>
      </c>
      <c r="F31" s="13">
        <f>E31*1.16</f>
        <v>208.79999999999998</v>
      </c>
      <c r="G31" s="13">
        <v>10</v>
      </c>
      <c r="H31" s="13"/>
      <c r="I31" s="13"/>
    </row>
    <row r="32" spans="1:9" ht="20.25">
      <c r="A32" s="12" t="s">
        <v>47</v>
      </c>
      <c r="B32" s="2">
        <v>4450499</v>
      </c>
      <c r="C32" s="3" t="s">
        <v>15</v>
      </c>
      <c r="D32" s="4">
        <v>1</v>
      </c>
      <c r="E32" s="5">
        <v>620</v>
      </c>
      <c r="F32" s="13">
        <f>E32*1.16</f>
        <v>719.1999999999999</v>
      </c>
      <c r="G32" s="13">
        <v>10</v>
      </c>
      <c r="H32" s="13"/>
      <c r="I32" s="13"/>
    </row>
    <row r="33" spans="1:9" ht="20.25">
      <c r="A33" s="12" t="s">
        <v>47</v>
      </c>
      <c r="B33" s="2">
        <v>4570374</v>
      </c>
      <c r="C33" s="3" t="s">
        <v>29</v>
      </c>
      <c r="D33" s="4">
        <v>1</v>
      </c>
      <c r="E33" s="5">
        <v>290</v>
      </c>
      <c r="F33" s="13">
        <f>E33*1.16</f>
        <v>336.4</v>
      </c>
      <c r="G33" s="13">
        <v>10</v>
      </c>
      <c r="H33" s="13"/>
      <c r="I33" s="13"/>
    </row>
    <row r="34" spans="1:9" ht="20.25">
      <c r="A34" s="12" t="s">
        <v>47</v>
      </c>
      <c r="B34" s="2"/>
      <c r="C34" s="3"/>
      <c r="D34" s="4"/>
      <c r="E34" s="5"/>
      <c r="F34" s="14">
        <f>SUM(F31:F33)</f>
        <v>1264.3999999999999</v>
      </c>
      <c r="G34" s="14">
        <f>SUM(G31:G33)</f>
        <v>30</v>
      </c>
      <c r="H34" s="14"/>
      <c r="I34" s="14">
        <f>H34-G34-F34</f>
        <v>-1294.3999999999999</v>
      </c>
    </row>
    <row r="35" spans="1:9" ht="20.25">
      <c r="A35" s="12" t="s">
        <v>58</v>
      </c>
      <c r="B35" s="2">
        <v>4570337</v>
      </c>
      <c r="C35" s="3" t="s">
        <v>32</v>
      </c>
      <c r="D35" s="4">
        <v>1</v>
      </c>
      <c r="E35" s="5">
        <v>290</v>
      </c>
      <c r="F35" s="13">
        <f>E35*1.16</f>
        <v>336.4</v>
      </c>
      <c r="G35" s="13">
        <v>10</v>
      </c>
      <c r="H35" s="13"/>
      <c r="I35" s="13"/>
    </row>
    <row r="36" spans="1:9" ht="20.25">
      <c r="A36" s="12" t="s">
        <v>58</v>
      </c>
      <c r="B36" s="2"/>
      <c r="C36" s="3"/>
      <c r="D36" s="4"/>
      <c r="E36" s="5"/>
      <c r="F36" s="14">
        <f>F35</f>
        <v>336.4</v>
      </c>
      <c r="G36" s="14">
        <f>G35</f>
        <v>10</v>
      </c>
      <c r="H36" s="14"/>
      <c r="I36" s="14">
        <f>H36-G36-F36</f>
        <v>-346.4</v>
      </c>
    </row>
    <row r="37" spans="1:9" ht="20.25">
      <c r="A37" s="12" t="s">
        <v>60</v>
      </c>
      <c r="B37" s="2">
        <v>3760441</v>
      </c>
      <c r="C37" s="3" t="s">
        <v>34</v>
      </c>
      <c r="D37" s="4">
        <v>1</v>
      </c>
      <c r="E37" s="5">
        <v>360</v>
      </c>
      <c r="F37" s="13">
        <f>E37*1.16</f>
        <v>417.59999999999997</v>
      </c>
      <c r="G37" s="13">
        <v>10</v>
      </c>
      <c r="H37" s="13"/>
      <c r="I37" s="13"/>
    </row>
    <row r="38" spans="1:9" ht="20.25">
      <c r="A38" s="12" t="s">
        <v>60</v>
      </c>
      <c r="B38" s="2"/>
      <c r="C38" s="3"/>
      <c r="D38" s="4"/>
      <c r="E38" s="5"/>
      <c r="F38" s="14">
        <f>F37</f>
        <v>417.59999999999997</v>
      </c>
      <c r="G38" s="14">
        <f>G37</f>
        <v>10</v>
      </c>
      <c r="H38" s="14"/>
      <c r="I38" s="14">
        <f>H38-G38-F38</f>
        <v>-427.59999999999997</v>
      </c>
    </row>
    <row r="39" spans="1:9" ht="20.25">
      <c r="A39" s="12" t="s">
        <v>53</v>
      </c>
      <c r="B39" s="2">
        <v>3220182</v>
      </c>
      <c r="C39" s="3" t="s">
        <v>23</v>
      </c>
      <c r="D39" s="4">
        <v>1</v>
      </c>
      <c r="E39" s="6">
        <v>3200</v>
      </c>
      <c r="F39" s="13">
        <f>E39*1.16</f>
        <v>3711.9999999999995</v>
      </c>
      <c r="G39" s="13">
        <v>10</v>
      </c>
      <c r="H39" s="13"/>
      <c r="I39" s="13"/>
    </row>
    <row r="40" spans="1:9" ht="20.25">
      <c r="A40" s="12" t="s">
        <v>53</v>
      </c>
      <c r="B40" s="2"/>
      <c r="C40" s="3"/>
      <c r="D40" s="4"/>
      <c r="E40" s="5"/>
      <c r="F40" s="14">
        <f>F39</f>
        <v>3711.9999999999995</v>
      </c>
      <c r="G40" s="14">
        <f>G39</f>
        <v>10</v>
      </c>
      <c r="H40" s="14"/>
      <c r="I40" s="14">
        <f>H40-G40-F40</f>
        <v>-3721.9999999999995</v>
      </c>
    </row>
    <row r="41" spans="1:9" ht="20.25">
      <c r="A41" s="12" t="s">
        <v>39</v>
      </c>
      <c r="B41" s="2">
        <v>3620471</v>
      </c>
      <c r="C41" s="3" t="s">
        <v>16</v>
      </c>
      <c r="D41" s="4">
        <v>1</v>
      </c>
      <c r="E41" s="5">
        <v>420</v>
      </c>
      <c r="F41" s="13">
        <f>E41*1.16</f>
        <v>487.2</v>
      </c>
      <c r="G41" s="13">
        <v>10</v>
      </c>
      <c r="H41" s="13"/>
      <c r="I41" s="13"/>
    </row>
    <row r="42" spans="1:9" ht="20.25">
      <c r="A42" s="12" t="s">
        <v>39</v>
      </c>
      <c r="B42" s="2">
        <v>3630608</v>
      </c>
      <c r="C42" s="3" t="s">
        <v>4</v>
      </c>
      <c r="D42" s="4">
        <v>1</v>
      </c>
      <c r="E42" s="5">
        <v>595</v>
      </c>
      <c r="F42" s="13">
        <f>E42*1.16</f>
        <v>690.1999999999999</v>
      </c>
      <c r="G42" s="13">
        <v>10</v>
      </c>
      <c r="H42" s="13"/>
      <c r="I42" s="13"/>
    </row>
    <row r="43" spans="1:9" ht="20.25">
      <c r="A43" s="12" t="s">
        <v>39</v>
      </c>
      <c r="B43" s="2">
        <v>3661046</v>
      </c>
      <c r="C43" s="3" t="s">
        <v>20</v>
      </c>
      <c r="D43" s="4">
        <v>1</v>
      </c>
      <c r="E43" s="5">
        <v>630</v>
      </c>
      <c r="F43" s="13">
        <f>E43*1.16</f>
        <v>730.8</v>
      </c>
      <c r="G43" s="13">
        <v>10</v>
      </c>
      <c r="H43" s="13"/>
      <c r="I43" s="13"/>
    </row>
    <row r="44" spans="1:9" ht="20.25">
      <c r="A44" s="12" t="s">
        <v>39</v>
      </c>
      <c r="B44" s="2"/>
      <c r="C44" s="3"/>
      <c r="D44" s="4"/>
      <c r="E44" s="5"/>
      <c r="F44" s="14">
        <f>SUM(F41:F43)</f>
        <v>1908.1999999999998</v>
      </c>
      <c r="G44" s="14">
        <f>SUM(G41:G43)</f>
        <v>30</v>
      </c>
      <c r="H44" s="14"/>
      <c r="I44" s="14">
        <f>H44-G44-F44</f>
        <v>-1938.1999999999998</v>
      </c>
    </row>
    <row r="45" spans="1:9" ht="20.25">
      <c r="A45" s="12" t="s">
        <v>46</v>
      </c>
      <c r="B45" s="2">
        <v>3450385</v>
      </c>
      <c r="C45" s="3" t="s">
        <v>14</v>
      </c>
      <c r="D45" s="4">
        <v>1</v>
      </c>
      <c r="E45" s="5">
        <v>620</v>
      </c>
      <c r="F45" s="13">
        <f>E45*1.16</f>
        <v>719.1999999999999</v>
      </c>
      <c r="G45" s="13">
        <v>10</v>
      </c>
      <c r="H45" s="13"/>
      <c r="I45" s="13"/>
    </row>
    <row r="46" spans="1:9" ht="20.25">
      <c r="A46" s="12" t="s">
        <v>46</v>
      </c>
      <c r="B46" s="2">
        <v>3450386</v>
      </c>
      <c r="C46" s="3" t="s">
        <v>14</v>
      </c>
      <c r="D46" s="4">
        <v>1</v>
      </c>
      <c r="E46" s="5">
        <v>620</v>
      </c>
      <c r="F46" s="13">
        <f>E46*1.16</f>
        <v>719.1999999999999</v>
      </c>
      <c r="G46" s="13">
        <v>10</v>
      </c>
      <c r="H46" s="13"/>
      <c r="I46" s="13"/>
    </row>
    <row r="47" spans="1:9" ht="20.25">
      <c r="A47" s="12" t="s">
        <v>46</v>
      </c>
      <c r="B47" s="2"/>
      <c r="C47" s="3"/>
      <c r="D47" s="4"/>
      <c r="E47" s="5"/>
      <c r="F47" s="14">
        <f>SUM(F45:F46)</f>
        <v>1438.3999999999999</v>
      </c>
      <c r="G47" s="14">
        <f>SUM(G45:G46)</f>
        <v>20</v>
      </c>
      <c r="H47" s="14"/>
      <c r="I47" s="14">
        <f>H47-G47-F47</f>
        <v>-1458.3999999999999</v>
      </c>
    </row>
    <row r="48" spans="1:9" ht="20.25">
      <c r="A48" s="12" t="s">
        <v>40</v>
      </c>
      <c r="B48" s="2">
        <v>706007</v>
      </c>
      <c r="C48" s="7" t="s">
        <v>41</v>
      </c>
      <c r="D48" s="4">
        <v>1</v>
      </c>
      <c r="E48" s="5">
        <v>530</v>
      </c>
      <c r="F48" s="13">
        <f>E48*1.16</f>
        <v>614.8</v>
      </c>
      <c r="G48" s="13">
        <v>10</v>
      </c>
      <c r="H48" s="13"/>
      <c r="I48" s="13"/>
    </row>
    <row r="49" spans="1:9" ht="20.25">
      <c r="A49" s="12" t="s">
        <v>40</v>
      </c>
      <c r="B49" s="2"/>
      <c r="C49" s="3"/>
      <c r="D49" s="4"/>
      <c r="E49" s="5"/>
      <c r="F49" s="14">
        <f>F48</f>
        <v>614.8</v>
      </c>
      <c r="G49" s="14">
        <f>G48</f>
        <v>10</v>
      </c>
      <c r="H49" s="14"/>
      <c r="I49" s="14">
        <f>H49-G49-F49</f>
        <v>-624.8</v>
      </c>
    </row>
    <row r="50" spans="1:9" ht="20.25">
      <c r="A50" s="12" t="s">
        <v>50</v>
      </c>
      <c r="B50" s="2">
        <v>4230103</v>
      </c>
      <c r="C50" s="3" t="s">
        <v>19</v>
      </c>
      <c r="D50" s="4">
        <v>1</v>
      </c>
      <c r="E50" s="6">
        <v>2900</v>
      </c>
      <c r="F50" s="13">
        <f>E50*1.16</f>
        <v>3363.9999999999995</v>
      </c>
      <c r="G50" s="13">
        <v>10</v>
      </c>
      <c r="H50" s="13"/>
      <c r="I50" s="13"/>
    </row>
    <row r="51" spans="1:9" ht="20.25">
      <c r="A51" s="12" t="s">
        <v>50</v>
      </c>
      <c r="B51" s="2"/>
      <c r="C51" s="3"/>
      <c r="D51" s="4"/>
      <c r="E51" s="5"/>
      <c r="F51" s="14">
        <f>F50</f>
        <v>3363.9999999999995</v>
      </c>
      <c r="G51" s="14">
        <f>G50</f>
        <v>10</v>
      </c>
      <c r="H51" s="14"/>
      <c r="I51" s="14">
        <f>H51-G51-F51</f>
        <v>-3373.9999999999995</v>
      </c>
    </row>
    <row r="52" spans="1:9" ht="20.25">
      <c r="A52" s="12" t="s">
        <v>55</v>
      </c>
      <c r="B52" s="2">
        <v>4570351</v>
      </c>
      <c r="C52" s="3" t="s">
        <v>27</v>
      </c>
      <c r="D52" s="4">
        <v>1</v>
      </c>
      <c r="E52" s="5">
        <v>290</v>
      </c>
      <c r="F52" s="13">
        <f>E52*1.16</f>
        <v>336.4</v>
      </c>
      <c r="G52" s="13">
        <v>10</v>
      </c>
      <c r="H52" s="13"/>
      <c r="I52" s="13"/>
    </row>
    <row r="53" spans="1:9" ht="20.25">
      <c r="A53" s="12" t="s">
        <v>55</v>
      </c>
      <c r="B53" s="2">
        <v>4570351</v>
      </c>
      <c r="C53" s="3" t="s">
        <v>28</v>
      </c>
      <c r="D53" s="4">
        <v>1</v>
      </c>
      <c r="E53" s="5">
        <v>290</v>
      </c>
      <c r="F53" s="13">
        <f>E53*1.16</f>
        <v>336.4</v>
      </c>
      <c r="G53" s="13">
        <v>10</v>
      </c>
      <c r="H53" s="13"/>
      <c r="I53" s="13"/>
    </row>
    <row r="54" spans="1:9" ht="20.25">
      <c r="A54" s="12" t="s">
        <v>55</v>
      </c>
      <c r="B54" s="2"/>
      <c r="C54" s="3"/>
      <c r="D54" s="4"/>
      <c r="E54" s="5"/>
      <c r="F54" s="14">
        <f>SUM(F52:F53)</f>
        <v>672.8</v>
      </c>
      <c r="G54" s="14">
        <f>SUM(G52:G53)</f>
        <v>20</v>
      </c>
      <c r="H54" s="14"/>
      <c r="I54" s="14">
        <f>H54-G54-F54</f>
        <v>-692.8</v>
      </c>
    </row>
    <row r="55" spans="1:9" ht="20.25">
      <c r="A55" s="12" t="s">
        <v>57</v>
      </c>
      <c r="B55" s="2">
        <v>4570374</v>
      </c>
      <c r="C55" s="3" t="s">
        <v>31</v>
      </c>
      <c r="D55" s="4">
        <v>1</v>
      </c>
      <c r="E55" s="5">
        <v>290</v>
      </c>
      <c r="F55" s="13">
        <f>E55*1.16</f>
        <v>336.4</v>
      </c>
      <c r="G55" s="13">
        <v>10</v>
      </c>
      <c r="H55" s="13"/>
      <c r="I55" s="13"/>
    </row>
    <row r="56" spans="1:9" ht="20.25">
      <c r="A56" s="12" t="s">
        <v>57</v>
      </c>
      <c r="B56" s="2"/>
      <c r="C56" s="3"/>
      <c r="D56" s="4"/>
      <c r="E56" s="5"/>
      <c r="F56" s="14">
        <f>F55</f>
        <v>336.4</v>
      </c>
      <c r="G56" s="14">
        <f>G55</f>
        <v>10</v>
      </c>
      <c r="H56" s="14"/>
      <c r="I56" s="14">
        <f>H56-G56-F56</f>
        <v>-346.4</v>
      </c>
    </row>
    <row r="57" spans="1:9" ht="20.25">
      <c r="A57" s="12" t="s">
        <v>54</v>
      </c>
      <c r="B57" s="2">
        <v>2360241</v>
      </c>
      <c r="C57" s="3" t="s">
        <v>38</v>
      </c>
      <c r="D57" s="4">
        <v>1</v>
      </c>
      <c r="E57" s="5">
        <v>160</v>
      </c>
      <c r="F57" s="13"/>
      <c r="G57" s="13">
        <v>10</v>
      </c>
      <c r="H57" s="13"/>
      <c r="I57" s="13"/>
    </row>
    <row r="58" spans="1:9" ht="20.25">
      <c r="A58" s="12" t="s">
        <v>54</v>
      </c>
      <c r="B58" s="2">
        <v>4230113</v>
      </c>
      <c r="C58" s="3" t="s">
        <v>25</v>
      </c>
      <c r="D58" s="4">
        <v>1</v>
      </c>
      <c r="E58" s="6">
        <v>3500</v>
      </c>
      <c r="F58" s="13"/>
      <c r="G58" s="13">
        <v>10</v>
      </c>
      <c r="H58" s="13"/>
      <c r="I58" s="13"/>
    </row>
    <row r="59" spans="1:9" ht="20.25">
      <c r="A59" s="12" t="s">
        <v>54</v>
      </c>
      <c r="B59" s="2">
        <v>4600787</v>
      </c>
      <c r="C59" s="3" t="s">
        <v>37</v>
      </c>
      <c r="D59" s="4">
        <v>1</v>
      </c>
      <c r="E59" s="5">
        <v>490</v>
      </c>
      <c r="F59" s="13"/>
      <c r="G59" s="13">
        <v>10</v>
      </c>
      <c r="H59" s="13"/>
      <c r="I59" s="13"/>
    </row>
    <row r="60" spans="1:9" ht="20.25">
      <c r="A60" s="12" t="s">
        <v>54</v>
      </c>
      <c r="B60" s="2"/>
      <c r="C60" s="3"/>
      <c r="D60" s="4"/>
      <c r="E60" s="5"/>
      <c r="F60" s="14">
        <f>SUM(F57:F59)</f>
        <v>0</v>
      </c>
      <c r="G60" s="14">
        <f>SUM(G57:G59)</f>
        <v>30</v>
      </c>
      <c r="H60" s="14">
        <v>30</v>
      </c>
      <c r="I60" s="14">
        <f>H60-G60-F60</f>
        <v>0</v>
      </c>
    </row>
    <row r="61" spans="1:9" ht="22.5">
      <c r="A61" s="12" t="s">
        <v>48</v>
      </c>
      <c r="B61" s="2">
        <v>3880055</v>
      </c>
      <c r="C61" s="3" t="s">
        <v>18</v>
      </c>
      <c r="D61" s="4">
        <v>1</v>
      </c>
      <c r="E61" s="6">
        <v>2800</v>
      </c>
      <c r="F61" s="13">
        <f>E61*1.16</f>
        <v>3248</v>
      </c>
      <c r="G61" s="13">
        <v>10</v>
      </c>
      <c r="H61" s="13"/>
      <c r="I61" s="13"/>
    </row>
    <row r="62" spans="1:9" ht="20.25">
      <c r="A62" s="12" t="s">
        <v>48</v>
      </c>
      <c r="B62" s="2"/>
      <c r="C62" s="3"/>
      <c r="D62" s="4"/>
      <c r="E62" s="5"/>
      <c r="F62" s="14">
        <f>F61</f>
        <v>3248</v>
      </c>
      <c r="G62" s="14">
        <f>G61</f>
        <v>10</v>
      </c>
      <c r="H62" s="14"/>
      <c r="I62" s="14">
        <f>H62-G62-F62</f>
        <v>-3258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2014-10-01T11:55:34Z</cp:lastPrinted>
  <dcterms:created xsi:type="dcterms:W3CDTF">2014-10-01T11:55:34Z</dcterms:created>
  <dcterms:modified xsi:type="dcterms:W3CDTF">2014-10-03T15:06:09Z</dcterms:modified>
  <cp:category/>
  <cp:version/>
  <cp:contentType/>
  <cp:contentStatus/>
  <cp:revision>1</cp:revision>
</cp:coreProperties>
</file>