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<sst xmlns="http://schemas.openxmlformats.org/spreadsheetml/2006/main" count="55" uniqueCount="35">
  <si>
    <t>Code</t>
  </si>
  <si>
    <t>Désignation</t>
  </si>
  <si>
    <t>Quantité</t>
  </si>
  <si>
    <t>Prix Total HT</t>
  </si>
  <si>
    <t>транспорт</t>
  </si>
  <si>
    <t>итого, в руб (курс 49,7)</t>
  </si>
  <si>
    <t>Сдано</t>
  </si>
  <si>
    <t>Баланс</t>
  </si>
  <si>
    <t>Bondarinka</t>
  </si>
  <si>
    <t>Granions Hyaluronic Acid 60 Capsules</t>
  </si>
  <si>
    <t>kasteban</t>
  </si>
  <si>
    <t>Vichy 48H Intensive Anti-perspirant Deodorant Roll-on 2 x 50ml</t>
  </si>
  <si>
    <t>Margo151</t>
  </si>
  <si>
    <t>Vichy Normaderm Purifying Astringent Lotion 200ml</t>
  </si>
  <si>
    <t>Vichy Normaderm Purifying Cleansing Gel 200ml</t>
  </si>
  <si>
    <t>Vichy Dercos Nourishing Reparative Cream Shampoo 200ml</t>
  </si>
  <si>
    <t>Vichy Dercos Nourishing Reparative Rich Mask 200ml</t>
  </si>
  <si>
    <t>Nik255</t>
  </si>
  <si>
    <t>Caudalie для рук и ногтей Крем 75мл</t>
  </si>
  <si>
    <t>Pirognoe</t>
  </si>
  <si>
    <t>Bioderma Atoderm Hands Repairing Cream 3 x 50ml</t>
  </si>
  <si>
    <t>Ducray Ictyane Hand Care 3 x 50ml</t>
  </si>
  <si>
    <t>Elmex Sensitive Toothpaste 2 x 75ml + Free Toothbrush</t>
  </si>
  <si>
    <t>возврат за лип</t>
  </si>
  <si>
    <t>Sarapka</t>
  </si>
  <si>
    <t>Vichy Anti-Perspirant Cream 30ml</t>
  </si>
  <si>
    <t>Евгения Д.</t>
  </si>
  <si>
    <t>Lierac Phytolastil Stretch Mark Prevention Gel 200ml</t>
  </si>
  <si>
    <t>Lierac Purity Cleanser 200ml</t>
  </si>
  <si>
    <r>
      <t xml:space="preserve">Императрица
</t>
    </r>
    <r>
      <rPr>
        <sz val="8"/>
        <color indexed="8"/>
        <rFont val="Arial"/>
        <family val="2"/>
      </rPr>
      <t>с красной крышкой не было, выкупила этот, если не нужен не оплачивайте, заберу в пристрой</t>
    </r>
  </si>
  <si>
    <t>Императрица</t>
  </si>
  <si>
    <t>Наталья Ворожцова</t>
  </si>
  <si>
    <t>Bioderma Atoderm PP Ultra-Nourishing Balm 500ml (из пакетной позиции)</t>
  </si>
  <si>
    <t>счастливая мама Даша</t>
  </si>
  <si>
    <t>Vichy Normaderm Anti-Ageing 50ml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</si>
</sst>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Verdana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1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 wrapText="1"/>
    </xf>
    <xf numFmtId="0" fontId="41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left" wrapText="1"/>
    </xf>
    <xf numFmtId="2" fontId="42" fillId="34" borderId="10" xfId="0" applyNumberFormat="1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43" fillId="34" borderId="10" xfId="0" applyNumberFormat="1" applyFont="1" applyFill="1" applyBorder="1" applyAlignment="1">
      <alignment horizontal="center" wrapText="1"/>
    </xf>
    <xf numFmtId="0" fontId="43" fillId="34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B65536"/>
    </sheetView>
  </sheetViews>
  <sheetFormatPr defaultColWidth="9.140625" defaultRowHeight="12.75"/>
  <cols>
    <col min="1" max="1" width="29.7109375" style="11" customWidth="1"/>
    <col min="2" max="2" width="9.140625" style="12" customWidth="1"/>
    <col min="3" max="3" width="28.8515625" style="13" customWidth="1"/>
    <col min="4" max="4" width="9.140625" style="14" customWidth="1"/>
    <col min="5" max="5" width="9.140625" style="12" customWidth="1"/>
    <col min="6" max="6" width="11.57421875" style="3" bestFit="1" customWidth="1"/>
    <col min="7" max="7" width="9.57421875" style="3" bestFit="1" customWidth="1"/>
    <col min="8" max="8" width="9.140625" style="3" customWidth="1"/>
    <col min="9" max="9" width="10.140625" style="3" bestFit="1" customWidth="1"/>
    <col min="10" max="16384" width="9.140625" style="3" customWidth="1"/>
  </cols>
  <sheetData>
    <row r="1" spans="1:9" s="21" customFormat="1" ht="51">
      <c r="A1" s="15"/>
      <c r="B1" s="17" t="s">
        <v>0</v>
      </c>
      <c r="C1" s="18" t="s">
        <v>1</v>
      </c>
      <c r="D1" s="19" t="s">
        <v>2</v>
      </c>
      <c r="E1" s="19" t="s">
        <v>3</v>
      </c>
      <c r="F1" s="20" t="s">
        <v>4</v>
      </c>
      <c r="G1" s="20" t="s">
        <v>5</v>
      </c>
      <c r="H1" s="20" t="s">
        <v>6</v>
      </c>
      <c r="I1" s="20" t="s">
        <v>7</v>
      </c>
    </row>
    <row r="2" spans="1:9" ht="22.5">
      <c r="A2" s="1" t="s">
        <v>8</v>
      </c>
      <c r="B2" s="4">
        <v>5204115</v>
      </c>
      <c r="C2" s="5" t="s">
        <v>9</v>
      </c>
      <c r="D2" s="6">
        <v>1</v>
      </c>
      <c r="E2" s="4">
        <v>24.9</v>
      </c>
      <c r="F2" s="7">
        <f aca="true" t="shared" si="0" ref="F2:F28">(17.9+2.7)/35</f>
        <v>0.5885714285714285</v>
      </c>
      <c r="G2" s="7">
        <f>(E2+F2)*49.7</f>
        <v>1266.782</v>
      </c>
      <c r="H2" s="2"/>
      <c r="I2" s="2"/>
    </row>
    <row r="3" spans="1:9" ht="18">
      <c r="A3" s="1" t="s">
        <v>8</v>
      </c>
      <c r="B3" s="4"/>
      <c r="C3" s="5"/>
      <c r="D3" s="6"/>
      <c r="E3" s="4"/>
      <c r="F3" s="7"/>
      <c r="G3" s="8">
        <f>G2</f>
        <v>1266.782</v>
      </c>
      <c r="H3" s="9"/>
      <c r="I3" s="8">
        <f>H3-G3</f>
        <v>-1266.782</v>
      </c>
    </row>
    <row r="4" spans="1:9" s="21" customFormat="1" ht="33">
      <c r="A4" s="15" t="s">
        <v>10</v>
      </c>
      <c r="B4" s="17">
        <v>2593180</v>
      </c>
      <c r="C4" s="18" t="s">
        <v>11</v>
      </c>
      <c r="D4" s="19">
        <v>1</v>
      </c>
      <c r="E4" s="17">
        <v>12.9</v>
      </c>
      <c r="F4" s="22">
        <f t="shared" si="0"/>
        <v>0.5885714285714285</v>
      </c>
      <c r="G4" s="22">
        <f>(E4+F4)*49.7</f>
        <v>670.3820000000001</v>
      </c>
      <c r="H4" s="16"/>
      <c r="I4" s="16"/>
    </row>
    <row r="5" spans="1:9" s="21" customFormat="1" ht="18">
      <c r="A5" s="15" t="s">
        <v>10</v>
      </c>
      <c r="B5" s="17"/>
      <c r="C5" s="18"/>
      <c r="D5" s="19"/>
      <c r="E5" s="17"/>
      <c r="F5" s="22"/>
      <c r="G5" s="23">
        <f>G4</f>
        <v>670.3820000000001</v>
      </c>
      <c r="H5" s="24"/>
      <c r="I5" s="23">
        <f>H5-G5</f>
        <v>-670.3820000000001</v>
      </c>
    </row>
    <row r="6" spans="1:9" ht="22.5">
      <c r="A6" s="1" t="s">
        <v>12</v>
      </c>
      <c r="B6" s="4">
        <v>7803788</v>
      </c>
      <c r="C6" s="5" t="s">
        <v>13</v>
      </c>
      <c r="D6" s="6">
        <v>1</v>
      </c>
      <c r="E6" s="4">
        <v>9.5</v>
      </c>
      <c r="F6" s="7">
        <f t="shared" si="0"/>
        <v>0.5885714285714285</v>
      </c>
      <c r="G6" s="7">
        <f>(E6+F6)*49.7</f>
        <v>501.40200000000004</v>
      </c>
      <c r="H6" s="2"/>
      <c r="I6" s="2"/>
    </row>
    <row r="7" spans="1:9" ht="22.5">
      <c r="A7" s="1" t="s">
        <v>12</v>
      </c>
      <c r="B7" s="4">
        <v>4886420</v>
      </c>
      <c r="C7" s="5" t="s">
        <v>14</v>
      </c>
      <c r="D7" s="6">
        <v>1</v>
      </c>
      <c r="E7" s="4">
        <v>7.9</v>
      </c>
      <c r="F7" s="7">
        <f t="shared" si="0"/>
        <v>0.5885714285714285</v>
      </c>
      <c r="G7" s="7">
        <f>(E7+F7)*49.7</f>
        <v>421.88200000000006</v>
      </c>
      <c r="H7" s="2"/>
      <c r="I7" s="2"/>
    </row>
    <row r="8" spans="1:9" ht="33">
      <c r="A8" s="1" t="s">
        <v>12</v>
      </c>
      <c r="B8" s="4">
        <v>7830041</v>
      </c>
      <c r="C8" s="5" t="s">
        <v>15</v>
      </c>
      <c r="D8" s="6">
        <v>1</v>
      </c>
      <c r="E8" s="4">
        <v>8.5</v>
      </c>
      <c r="F8" s="7">
        <f t="shared" si="0"/>
        <v>0.5885714285714285</v>
      </c>
      <c r="G8" s="7">
        <f>(E8+F8)*49.7</f>
        <v>451.70200000000006</v>
      </c>
      <c r="H8" s="2"/>
      <c r="I8" s="2"/>
    </row>
    <row r="9" spans="1:9" ht="22.5">
      <c r="A9" s="1" t="s">
        <v>12</v>
      </c>
      <c r="B9" s="4">
        <v>2125154</v>
      </c>
      <c r="C9" s="5" t="s">
        <v>16</v>
      </c>
      <c r="D9" s="6">
        <v>1</v>
      </c>
      <c r="E9" s="4">
        <v>19.9</v>
      </c>
      <c r="F9" s="7">
        <f t="shared" si="0"/>
        <v>0.5885714285714285</v>
      </c>
      <c r="G9" s="7">
        <f>(E9+F9)*49.7</f>
        <v>1018.2819999999999</v>
      </c>
      <c r="H9" s="2"/>
      <c r="I9" s="2"/>
    </row>
    <row r="10" spans="1:9" ht="18">
      <c r="A10" s="1" t="s">
        <v>12</v>
      </c>
      <c r="B10" s="4"/>
      <c r="C10" s="5"/>
      <c r="D10" s="6"/>
      <c r="E10" s="4"/>
      <c r="F10" s="7"/>
      <c r="G10" s="8">
        <f>SUM(G6:G9)</f>
        <v>2393.268</v>
      </c>
      <c r="H10" s="9"/>
      <c r="I10" s="8">
        <f>H10-G10</f>
        <v>-2393.268</v>
      </c>
    </row>
    <row r="11" spans="1:9" s="21" customFormat="1" ht="26.25">
      <c r="A11" s="15" t="s">
        <v>17</v>
      </c>
      <c r="B11" s="25"/>
      <c r="C11" s="26" t="s">
        <v>18</v>
      </c>
      <c r="D11" s="25">
        <v>1</v>
      </c>
      <c r="E11" s="25">
        <v>6.9</v>
      </c>
      <c r="F11" s="22">
        <f t="shared" si="0"/>
        <v>0.5885714285714285</v>
      </c>
      <c r="G11" s="22">
        <f>(E11+F11)*49.7</f>
        <v>372.1820000000001</v>
      </c>
      <c r="H11" s="16"/>
      <c r="I11" s="16"/>
    </row>
    <row r="12" spans="1:9" s="21" customFormat="1" ht="18">
      <c r="A12" s="15" t="s">
        <v>17</v>
      </c>
      <c r="B12" s="17"/>
      <c r="C12" s="18"/>
      <c r="D12" s="19"/>
      <c r="E12" s="17"/>
      <c r="F12" s="22"/>
      <c r="G12" s="23">
        <f>G11</f>
        <v>372.1820000000001</v>
      </c>
      <c r="H12" s="24"/>
      <c r="I12" s="23">
        <f>H12-G12</f>
        <v>-372.1820000000001</v>
      </c>
    </row>
    <row r="13" spans="1:9" ht="22.5">
      <c r="A13" s="1" t="s">
        <v>19</v>
      </c>
      <c r="B13" s="4">
        <v>9937174</v>
      </c>
      <c r="C13" s="5" t="s">
        <v>20</v>
      </c>
      <c r="D13" s="6">
        <v>1</v>
      </c>
      <c r="E13" s="4">
        <v>6.5</v>
      </c>
      <c r="F13" s="7">
        <f t="shared" si="0"/>
        <v>0.5885714285714285</v>
      </c>
      <c r="G13" s="7">
        <f>(E13+F13)*49.7</f>
        <v>352.302</v>
      </c>
      <c r="H13" s="2"/>
      <c r="I13" s="2"/>
    </row>
    <row r="14" spans="1:9" ht="22.5">
      <c r="A14" s="1" t="s">
        <v>19</v>
      </c>
      <c r="B14" s="4">
        <v>2623633</v>
      </c>
      <c r="C14" s="5" t="s">
        <v>21</v>
      </c>
      <c r="D14" s="6">
        <v>1</v>
      </c>
      <c r="E14" s="4">
        <v>6.9</v>
      </c>
      <c r="F14" s="7">
        <f t="shared" si="0"/>
        <v>0.5885714285714285</v>
      </c>
      <c r="G14" s="7">
        <f>(E14+F14)*49.7</f>
        <v>372.1820000000001</v>
      </c>
      <c r="H14" s="2"/>
      <c r="I14" s="2"/>
    </row>
    <row r="15" spans="1:9" ht="22.5">
      <c r="A15" s="1" t="s">
        <v>19</v>
      </c>
      <c r="B15" s="4">
        <v>9939889</v>
      </c>
      <c r="C15" s="5" t="s">
        <v>22</v>
      </c>
      <c r="D15" s="6">
        <v>1</v>
      </c>
      <c r="E15" s="4">
        <v>6.9</v>
      </c>
      <c r="F15" s="7">
        <f t="shared" si="0"/>
        <v>0.5885714285714285</v>
      </c>
      <c r="G15" s="7">
        <f>(E15+F15)*49.7</f>
        <v>372.1820000000001</v>
      </c>
      <c r="H15" s="2"/>
      <c r="I15" s="2"/>
    </row>
    <row r="16" spans="1:10" ht="26.25">
      <c r="A16" s="1" t="s">
        <v>19</v>
      </c>
      <c r="B16" s="4"/>
      <c r="C16" s="5"/>
      <c r="D16" s="6"/>
      <c r="E16" s="4"/>
      <c r="F16" s="7"/>
      <c r="G16" s="8">
        <f>SUM(G13:G15)</f>
        <v>1096.6660000000002</v>
      </c>
      <c r="H16" s="9">
        <v>1041</v>
      </c>
      <c r="I16" s="8">
        <f>H16-G16</f>
        <v>-55.66600000000017</v>
      </c>
      <c r="J16" s="10" t="s">
        <v>23</v>
      </c>
    </row>
    <row r="17" spans="1:9" s="21" customFormat="1" ht="22.5">
      <c r="A17" s="15" t="s">
        <v>24</v>
      </c>
      <c r="B17" s="17">
        <v>7710182</v>
      </c>
      <c r="C17" s="18" t="s">
        <v>25</v>
      </c>
      <c r="D17" s="19">
        <v>1</v>
      </c>
      <c r="E17" s="17">
        <v>8.9</v>
      </c>
      <c r="F17" s="22">
        <f t="shared" si="0"/>
        <v>0.5885714285714285</v>
      </c>
      <c r="G17" s="22">
        <f>(E17+F17)*49.7</f>
        <v>471.58200000000005</v>
      </c>
      <c r="H17" s="16"/>
      <c r="I17" s="16"/>
    </row>
    <row r="18" spans="1:9" s="21" customFormat="1" ht="33">
      <c r="A18" s="15" t="s">
        <v>24</v>
      </c>
      <c r="B18" s="17">
        <v>2593180</v>
      </c>
      <c r="C18" s="18" t="s">
        <v>11</v>
      </c>
      <c r="D18" s="19">
        <v>1</v>
      </c>
      <c r="E18" s="17">
        <v>12.9</v>
      </c>
      <c r="F18" s="22">
        <f t="shared" si="0"/>
        <v>0.5885714285714285</v>
      </c>
      <c r="G18" s="22">
        <f>(E18+F18)*49.7</f>
        <v>670.3820000000001</v>
      </c>
      <c r="H18" s="16"/>
      <c r="I18" s="16"/>
    </row>
    <row r="19" spans="1:9" s="21" customFormat="1" ht="18">
      <c r="A19" s="15" t="s">
        <v>24</v>
      </c>
      <c r="B19" s="17"/>
      <c r="C19" s="18"/>
      <c r="D19" s="19"/>
      <c r="E19" s="17"/>
      <c r="F19" s="22"/>
      <c r="G19" s="23">
        <f>SUM(G17:G18)</f>
        <v>1141.9640000000002</v>
      </c>
      <c r="H19" s="24"/>
      <c r="I19" s="23">
        <f>H19-G19</f>
        <v>-1141.9640000000002</v>
      </c>
    </row>
    <row r="20" spans="1:9" ht="22.5">
      <c r="A20" s="1" t="s">
        <v>26</v>
      </c>
      <c r="B20" s="4">
        <v>2646829</v>
      </c>
      <c r="C20" s="5" t="s">
        <v>27</v>
      </c>
      <c r="D20" s="6">
        <v>1</v>
      </c>
      <c r="E20" s="4">
        <v>18.9</v>
      </c>
      <c r="F20" s="7">
        <f t="shared" si="0"/>
        <v>0.5885714285714285</v>
      </c>
      <c r="G20" s="7">
        <f>(E20+F20)*49.7</f>
        <v>968.5819999999999</v>
      </c>
      <c r="H20" s="2"/>
      <c r="I20" s="2"/>
    </row>
    <row r="21" spans="1:9" ht="15.75">
      <c r="A21" s="1" t="s">
        <v>26</v>
      </c>
      <c r="B21" s="4">
        <v>4020627</v>
      </c>
      <c r="C21" s="5" t="s">
        <v>28</v>
      </c>
      <c r="D21" s="6">
        <v>1</v>
      </c>
      <c r="E21" s="4">
        <v>13.9</v>
      </c>
      <c r="F21" s="7">
        <f t="shared" si="0"/>
        <v>0.5885714285714285</v>
      </c>
      <c r="G21" s="7">
        <f>(E21+F21)*49.7</f>
        <v>720.0820000000001</v>
      </c>
      <c r="H21" s="2"/>
      <c r="I21" s="2"/>
    </row>
    <row r="22" spans="1:9" ht="18">
      <c r="A22" s="1" t="s">
        <v>26</v>
      </c>
      <c r="B22" s="4"/>
      <c r="C22" s="5"/>
      <c r="D22" s="6"/>
      <c r="E22" s="4"/>
      <c r="F22" s="7"/>
      <c r="G22" s="8">
        <f>SUM(G20:G21)</f>
        <v>1688.664</v>
      </c>
      <c r="H22" s="9"/>
      <c r="I22" s="8">
        <f>H22-G22</f>
        <v>-1688.664</v>
      </c>
    </row>
    <row r="23" spans="1:9" s="21" customFormat="1" ht="49.5">
      <c r="A23" s="15" t="s">
        <v>29</v>
      </c>
      <c r="B23" s="17">
        <v>2593180</v>
      </c>
      <c r="C23" s="18" t="s">
        <v>11</v>
      </c>
      <c r="D23" s="19">
        <v>1</v>
      </c>
      <c r="E23" s="17">
        <v>12.9</v>
      </c>
      <c r="F23" s="22">
        <f t="shared" si="0"/>
        <v>0.5885714285714285</v>
      </c>
      <c r="G23" s="22">
        <f>(E23+F23)*49.7</f>
        <v>670.3820000000001</v>
      </c>
      <c r="H23" s="16"/>
      <c r="I23" s="16"/>
    </row>
    <row r="24" spans="1:9" s="21" customFormat="1" ht="18">
      <c r="A24" s="15" t="s">
        <v>30</v>
      </c>
      <c r="B24" s="17"/>
      <c r="C24" s="18"/>
      <c r="D24" s="19"/>
      <c r="E24" s="17"/>
      <c r="F24" s="22"/>
      <c r="G24" s="23">
        <f>G23</f>
        <v>670.3820000000001</v>
      </c>
      <c r="H24" s="24"/>
      <c r="I24" s="23">
        <f>H24-G24</f>
        <v>-670.3820000000001</v>
      </c>
    </row>
    <row r="25" spans="1:9" ht="33">
      <c r="A25" s="1" t="s">
        <v>31</v>
      </c>
      <c r="B25" s="4">
        <v>2593180</v>
      </c>
      <c r="C25" s="5" t="s">
        <v>11</v>
      </c>
      <c r="D25" s="6">
        <v>1</v>
      </c>
      <c r="E25" s="4">
        <v>12.9</v>
      </c>
      <c r="F25" s="7">
        <f t="shared" si="0"/>
        <v>0.5885714285714285</v>
      </c>
      <c r="G25" s="7">
        <f>(E25+F25)*49.7</f>
        <v>670.3820000000001</v>
      </c>
      <c r="H25" s="2"/>
      <c r="I25" s="2"/>
    </row>
    <row r="26" spans="1:9" ht="33">
      <c r="A26" s="1" t="s">
        <v>31</v>
      </c>
      <c r="B26" s="4">
        <v>2651983</v>
      </c>
      <c r="C26" s="5" t="s">
        <v>32</v>
      </c>
      <c r="D26" s="6">
        <f>1/2</f>
        <v>0.5</v>
      </c>
      <c r="E26" s="4">
        <f>29.9/2</f>
        <v>14.95</v>
      </c>
      <c r="F26" s="7">
        <f t="shared" si="0"/>
        <v>0.5885714285714285</v>
      </c>
      <c r="G26" s="7">
        <f>(E26+F26)*49.7</f>
        <v>772.267</v>
      </c>
      <c r="H26" s="2"/>
      <c r="I26" s="2"/>
    </row>
    <row r="27" spans="1:9" ht="18">
      <c r="A27" s="1" t="s">
        <v>31</v>
      </c>
      <c r="B27" s="4"/>
      <c r="C27" s="5"/>
      <c r="D27" s="6"/>
      <c r="E27" s="4"/>
      <c r="F27" s="7"/>
      <c r="G27" s="8">
        <f>SUM(G25:G26)</f>
        <v>1442.6490000000001</v>
      </c>
      <c r="H27" s="9"/>
      <c r="I27" s="8">
        <f>H27-G27</f>
        <v>-1442.6490000000001</v>
      </c>
    </row>
    <row r="28" spans="1:9" s="21" customFormat="1" ht="22.5">
      <c r="A28" s="15" t="s">
        <v>33</v>
      </c>
      <c r="B28" s="17">
        <v>9699243</v>
      </c>
      <c r="C28" s="18" t="s">
        <v>34</v>
      </c>
      <c r="D28" s="19">
        <v>1</v>
      </c>
      <c r="E28" s="17">
        <v>15.9</v>
      </c>
      <c r="F28" s="22">
        <f t="shared" si="0"/>
        <v>0.5885714285714285</v>
      </c>
      <c r="G28" s="22">
        <f>(E28+F28)*49.7</f>
        <v>819.4820000000001</v>
      </c>
      <c r="H28" s="16"/>
      <c r="I28" s="16"/>
    </row>
    <row r="29" spans="1:9" s="21" customFormat="1" ht="18">
      <c r="A29" s="15" t="s">
        <v>33</v>
      </c>
      <c r="B29" s="17"/>
      <c r="C29" s="18"/>
      <c r="D29" s="19"/>
      <c r="E29" s="17"/>
      <c r="F29" s="22"/>
      <c r="G29" s="23">
        <f>G28</f>
        <v>819.4820000000001</v>
      </c>
      <c r="H29" s="24"/>
      <c r="I29" s="23">
        <f>H29-G29</f>
        <v>-819.4820000000001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2014-02-24T08:50:09Z</dcterms:created>
  <dcterms:modified xsi:type="dcterms:W3CDTF">2014-02-24T12:06:47Z</dcterms:modified>
  <cp:category/>
  <cp:version/>
  <cp:contentType/>
  <cp:contentStatus/>
</cp:coreProperties>
</file>