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855" windowHeight="8160" activeTab="0"/>
  </bookViews>
  <sheets>
    <sheet name="Ответы на форму (2)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<sst xmlns="http://schemas.openxmlformats.org/spreadsheetml/2006/main" count="68" uniqueCount="40">
  <si>
    <t>счастливая мама Даша</t>
  </si>
  <si>
    <t>Vichy Normaderm Анти-Imperfection Global Moisturising Care 50ml    1штука
http://www.cocooncenter.co.uk/Vichy-Normaderm-Anti-Imperfection-Global-Moisturising-Care-50ml!10194.html</t>
  </si>
  <si>
    <t>Vichy Aqualia Thermal Light Limited Edition 50ml   1штука
http://www.cocooncenter.co.uk/Vichy-Aqualia-Thermal-Light-Limited-Edition-50ml!9797.html</t>
  </si>
  <si>
    <t>Светанция</t>
  </si>
  <si>
    <t>Капли Иннокса - 1 флакон цена примерно 320 рублей/флакон</t>
  </si>
  <si>
    <t>Катюха!</t>
  </si>
  <si>
    <t>нет</t>
  </si>
  <si>
    <t>Weleda Regenerating Hair Mask with Oat 150ml</t>
  </si>
  <si>
    <t>Bioderma Nodé Fluid Shampoo 400ml</t>
  </si>
  <si>
    <t>Bioderma Nodé DS+ Anti-Recurrence Antidandruff Shampoo 125ml</t>
  </si>
  <si>
    <t>Avene Soothing Eye Contour Cream 10ml</t>
  </si>
  <si>
    <t>yanabykova</t>
  </si>
  <si>
    <t>Vichy Purete Thermale Softness Cleansing Milk 200ml -1шт http://www.cocooncenter.co.uk/Vichy-Purete-Thermale-Softness-Cleansing-Milk-200ml!6230.html</t>
  </si>
  <si>
    <t>Tati78</t>
  </si>
  <si>
    <t>Mustela Vitamin Barrier Change Cream Tube 50ml 1 шт 4,2 евро http://www.cocooncenter.co.uk/Mustela-Vitamin-Barrier-Change-Cream-Tube-50ml!14809.html</t>
  </si>
  <si>
    <t>Mustela Stelatopia Emollient Cream 400ml 1 шт  17,5 евро http://www.cocooncenter.co.uk/Mustela-Stelatopia-Emollient-Cream-400ml!450.html</t>
  </si>
  <si>
    <t>Mustela Hydra Baby Body Lotion 300ml 1 шт 10,90 евро http://www.cocooncenter.co.uk/Mustela-Hydra-Baby-Body-Lotion-300ml!8698.html</t>
  </si>
  <si>
    <t>Mustela Baby Shampoo 200ml  1 шт 6,2 евро http://www.cocooncenter.co.uk/Mustela-Baby-Shampoo-200ml!4504.html</t>
  </si>
  <si>
    <t>Mustela 9 Months Stretch Marks Intensive Action 75ml 1 шт 18,90 евро http://www.cocooncenter.co.uk/Mustela-9-Months-Stretch-Marks-Intensive-Action-75ml!1944.html</t>
  </si>
  <si>
    <t>Mustela 9 Months Stretch Marks Double Action 2 x 150ml   1 шт 30,90 евро  http://www.cocooncenter.co.uk/Mustela-9-Months-Stretch-Marks-Double-Action-2-x-150ml!2156.html</t>
  </si>
  <si>
    <t>Mustela 9 Months Specific Support Bust 125ml 1 шт 16,5 евро http://www.cocooncenter.co.uk/Mustela-9-Months-Specific-Support-Bust-125ml!7777.html</t>
  </si>
  <si>
    <t>Mustela 9 Months Nursing Comfort Balm 30ml 1 шт 7,9 евро http://www.cocooncenter.co.uk/Mustela-9-Months-Nursing-Comfort-Balm-30ml!8661.html</t>
  </si>
  <si>
    <t>Mustela 2 in 1 Hair and Body Wash 200ml 1 шт 5,5 евро http://www.cocooncenter.co.uk/Mustela-2-in-1-Hair-and-Body-Wash-200ml!6361.html</t>
  </si>
  <si>
    <t>Margo151</t>
  </si>
  <si>
    <t>Vichy Dercos Nourishing Reparative Rich Mask 200ml
1 шт.
http://www.cocooncenter.co.uk/Vichy-Dercos-Nourishing-Reparative-Rich-Mask-200ml!13520.html</t>
  </si>
  <si>
    <t>Vichy Dercos Nourishing Reparative Cream Shampoo 200ml
1 шт.
http://www.cocooncenter.co.uk/Vichy-Dercos-Nourishing-Reparative-Cream-Shampoo-200ml!13519.html</t>
  </si>
  <si>
    <t>Kydriashka</t>
  </si>
  <si>
    <t>Vichy Capital Soleil Gentle Spray Children SPF50+ 200ml - 1шт
http://www.cocooncenter.co.uk/Vichy-Capital-Soleil-Gentle-Spray-Children-SPF50+-200ml!14388.html</t>
  </si>
  <si>
    <t>Vichy 48H Intensive Anti-perspirant Deodorant 50ml - 1шт
http://www.cocooncenter.co.uk/Vichy-48H-Intensive-Anti-perspirant-Deodorant-50ml!14674.html</t>
  </si>
  <si>
    <t>Mustela Hydra Bebe Facial Cream 40ml - 1шт
http://www.cocooncenter.co.uk/Mustela-Hydra-Bebe-Facial-Cream-40ml!5467.html</t>
  </si>
  <si>
    <t>Mustela 9 Months Stretch Marks Double Action Fragrance-Free 150ml - 1шт
http://www.cocooncenter.co.uk/Mustela-9-Months-Stretch-Marks-Double-Action-Fragrance-Free-150ml!5175.html</t>
  </si>
  <si>
    <t>баланс</t>
  </si>
  <si>
    <t>сдано</t>
  </si>
  <si>
    <t>сумма в руб с орг % и транспортом</t>
  </si>
  <si>
    <t>транспорт в евро</t>
  </si>
  <si>
    <t>цена в евро</t>
  </si>
  <si>
    <t>Ваш заказ</t>
  </si>
  <si>
    <t>Ваш ник</t>
  </si>
  <si>
    <t>Vichy Men Sensi-Balm 75ml + Free Anti-Perspirant Deodorant 50ml - 1шт
http://www.cocooncenter.co.uk/Vichy-Men-Sensi-Balm-75ml-+-Free-Anti-Perspirant-Deodorant-50ml!15848.html</t>
  </si>
  <si>
    <t>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</si>
</sst>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7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44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2" fontId="0" fillId="13" borderId="10" xfId="0" applyNumberFormat="1" applyFill="1" applyBorder="1" applyAlignment="1">
      <alignment horizontal="center" vertical="top" wrapText="1"/>
    </xf>
    <xf numFmtId="1" fontId="0" fillId="13" borderId="10" xfId="0" applyNumberFormat="1" applyFill="1" applyBorder="1" applyAlignment="1">
      <alignment horizontal="center" vertical="top" wrapText="1"/>
    </xf>
    <xf numFmtId="1" fontId="46" fillId="13" borderId="10" xfId="0" applyNumberFormat="1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2" sqref="B32"/>
    </sheetView>
  </sheetViews>
  <sheetFormatPr defaultColWidth="17.140625" defaultRowHeight="12.75"/>
  <cols>
    <col min="1" max="1" width="25.57421875" style="4" customWidth="1"/>
    <col min="2" max="2" width="65.57421875" style="3" customWidth="1"/>
    <col min="3" max="3" width="10.7109375" style="2" customWidth="1"/>
    <col min="4" max="4" width="10.140625" style="1" customWidth="1"/>
    <col min="5" max="5" width="15.00390625" style="1" customWidth="1"/>
    <col min="6" max="16384" width="17.140625" style="1" customWidth="1"/>
  </cols>
  <sheetData>
    <row r="1" spans="1:7" s="10" customFormat="1" ht="38.25">
      <c r="A1" s="12" t="s">
        <v>37</v>
      </c>
      <c r="B1" s="11" t="s">
        <v>36</v>
      </c>
      <c r="C1" s="10" t="s">
        <v>35</v>
      </c>
      <c r="D1" s="10" t="s">
        <v>34</v>
      </c>
      <c r="E1" s="10" t="s">
        <v>33</v>
      </c>
      <c r="F1" s="10" t="s">
        <v>32</v>
      </c>
      <c r="G1" s="10" t="s">
        <v>31</v>
      </c>
    </row>
    <row r="2" spans="1:5" ht="33.75">
      <c r="A2" s="4" t="s">
        <v>26</v>
      </c>
      <c r="B2" s="3" t="s">
        <v>30</v>
      </c>
      <c r="C2" s="2">
        <v>15.7</v>
      </c>
      <c r="D2" s="8">
        <f>(17.9+1.8)/25</f>
        <v>0.7879999999999999</v>
      </c>
      <c r="E2" s="7">
        <f>(C2+D2)*44.75</f>
        <v>737.838</v>
      </c>
    </row>
    <row r="3" spans="1:5" ht="22.5">
      <c r="A3" s="4" t="s">
        <v>26</v>
      </c>
      <c r="B3" s="3" t="s">
        <v>29</v>
      </c>
      <c r="C3" s="2">
        <v>6.7</v>
      </c>
      <c r="D3" s="8">
        <f>(17.9+1.8)/25</f>
        <v>0.7879999999999999</v>
      </c>
      <c r="E3" s="7">
        <f>(C3+D3)*44.75</f>
        <v>335.088</v>
      </c>
    </row>
    <row r="4" spans="1:5" ht="33.75">
      <c r="A4" s="4" t="s">
        <v>26</v>
      </c>
      <c r="B4" s="3" t="s">
        <v>28</v>
      </c>
      <c r="C4" s="9" t="s">
        <v>6</v>
      </c>
      <c r="D4" s="8"/>
      <c r="E4" s="7"/>
    </row>
    <row r="5" spans="1:5" ht="33.75">
      <c r="A5" s="4" t="s">
        <v>26</v>
      </c>
      <c r="B5" s="3" t="s">
        <v>27</v>
      </c>
      <c r="C5" s="2">
        <v>14.9</v>
      </c>
      <c r="D5" s="8">
        <f>(17.9+1.8)/25</f>
        <v>0.7879999999999999</v>
      </c>
      <c r="E5" s="7">
        <f>(C5+D5)*44.75</f>
        <v>702.038</v>
      </c>
    </row>
    <row r="6" spans="1:5" ht="33.75">
      <c r="A6" s="4" t="s">
        <v>26</v>
      </c>
      <c r="B6" s="3" t="s">
        <v>38</v>
      </c>
      <c r="C6" s="2">
        <v>16.5</v>
      </c>
      <c r="D6" s="8">
        <f>(17.9+1.8)/25</f>
        <v>0.7879999999999999</v>
      </c>
      <c r="E6" s="7">
        <f>(C6+D6)*44.75</f>
        <v>773.638</v>
      </c>
    </row>
    <row r="7" spans="1:7" ht="20.25">
      <c r="A7" s="4" t="s">
        <v>26</v>
      </c>
      <c r="D7" s="8"/>
      <c r="E7" s="5">
        <f>SUM(E2:E6)</f>
        <v>2548.602</v>
      </c>
      <c r="F7" s="6"/>
      <c r="G7" s="5">
        <f>F7-E7</f>
        <v>-2548.602</v>
      </c>
    </row>
    <row r="8" spans="1:5" s="14" customFormat="1" ht="45">
      <c r="A8" s="13" t="s">
        <v>23</v>
      </c>
      <c r="B8" s="15" t="s">
        <v>25</v>
      </c>
      <c r="C8" s="16">
        <v>8.5</v>
      </c>
      <c r="D8" s="17">
        <f>(17.9+1.8)/25</f>
        <v>0.7879999999999999</v>
      </c>
      <c r="E8" s="18">
        <f>(C8+D8)*44.75</f>
        <v>415.63800000000003</v>
      </c>
    </row>
    <row r="9" spans="1:5" s="14" customFormat="1" ht="45">
      <c r="A9" s="13" t="s">
        <v>23</v>
      </c>
      <c r="B9" s="15" t="s">
        <v>24</v>
      </c>
      <c r="C9" s="16">
        <v>19.9</v>
      </c>
      <c r="D9" s="17">
        <f>(17.9+1.8)/25</f>
        <v>0.7879999999999999</v>
      </c>
      <c r="E9" s="18">
        <f>(C9+D9)*44.75</f>
        <v>925.7879999999999</v>
      </c>
    </row>
    <row r="10" spans="1:7" s="14" customFormat="1" ht="20.25">
      <c r="A10" s="13" t="s">
        <v>23</v>
      </c>
      <c r="B10" s="15"/>
      <c r="C10" s="16"/>
      <c r="D10" s="17"/>
      <c r="E10" s="19">
        <f>SUM(E8:E9)</f>
        <v>1341.426</v>
      </c>
      <c r="F10" s="20"/>
      <c r="G10" s="19">
        <f>F10-E10</f>
        <v>-1341.426</v>
      </c>
    </row>
    <row r="11" spans="1:5" ht="22.5">
      <c r="A11" s="4" t="s">
        <v>13</v>
      </c>
      <c r="B11" s="3" t="s">
        <v>22</v>
      </c>
      <c r="C11" s="2">
        <v>5.5</v>
      </c>
      <c r="D11" s="8">
        <f>(17.9+1.8)/25</f>
        <v>0.7879999999999999</v>
      </c>
      <c r="E11" s="7">
        <f>(C11+D11)*44.75</f>
        <v>281.38800000000003</v>
      </c>
    </row>
    <row r="12" spans="1:5" ht="22.5">
      <c r="A12" s="4" t="s">
        <v>13</v>
      </c>
      <c r="B12" s="3" t="s">
        <v>21</v>
      </c>
      <c r="C12" s="2">
        <v>7.9</v>
      </c>
      <c r="D12" s="8">
        <f>(17.9+1.8)/25</f>
        <v>0.7879999999999999</v>
      </c>
      <c r="E12" s="7">
        <f>(C12+D12)*44.75</f>
        <v>388.788</v>
      </c>
    </row>
    <row r="13" spans="1:5" ht="22.5">
      <c r="A13" s="4" t="s">
        <v>13</v>
      </c>
      <c r="B13" s="3" t="s">
        <v>20</v>
      </c>
      <c r="C13" s="2">
        <v>16.5</v>
      </c>
      <c r="D13" s="8">
        <f>(17.9+1.8)/25</f>
        <v>0.7879999999999999</v>
      </c>
      <c r="E13" s="7">
        <f>(C13+D13)*44.75</f>
        <v>773.638</v>
      </c>
    </row>
    <row r="14" spans="1:5" ht="33.75">
      <c r="A14" s="4" t="s">
        <v>13</v>
      </c>
      <c r="B14" s="3" t="s">
        <v>19</v>
      </c>
      <c r="C14" s="2">
        <v>30.9</v>
      </c>
      <c r="D14" s="8">
        <f>(17.9+1.8)/25</f>
        <v>0.7879999999999999</v>
      </c>
      <c r="E14" s="7">
        <f>(C14+D14)*44.75</f>
        <v>1418.038</v>
      </c>
    </row>
    <row r="15" spans="1:5" ht="33.75">
      <c r="A15" s="4" t="s">
        <v>13</v>
      </c>
      <c r="B15" s="3" t="s">
        <v>18</v>
      </c>
      <c r="C15" s="2">
        <v>18.9</v>
      </c>
      <c r="D15" s="8">
        <f>(17.9+1.8)/25</f>
        <v>0.7879999999999999</v>
      </c>
      <c r="E15" s="7">
        <f>(C15+D15)*44.75</f>
        <v>881.0379999999999</v>
      </c>
    </row>
    <row r="16" spans="1:5" ht="22.5">
      <c r="A16" s="4" t="s">
        <v>13</v>
      </c>
      <c r="B16" s="3" t="s">
        <v>17</v>
      </c>
      <c r="C16" s="2">
        <v>6.2</v>
      </c>
      <c r="D16" s="8">
        <f>(17.9+1.8)/25</f>
        <v>0.7879999999999999</v>
      </c>
      <c r="E16" s="7">
        <f>(C16+D16)*44.75</f>
        <v>312.713</v>
      </c>
    </row>
    <row r="17" spans="1:5" ht="22.5">
      <c r="A17" s="4" t="s">
        <v>13</v>
      </c>
      <c r="B17" s="3" t="s">
        <v>16</v>
      </c>
      <c r="C17" s="2">
        <v>10.9</v>
      </c>
      <c r="D17" s="8">
        <f>(17.9+1.8)/25</f>
        <v>0.7879999999999999</v>
      </c>
      <c r="E17" s="7">
        <f>(C17+D17)*44.75</f>
        <v>523.038</v>
      </c>
    </row>
    <row r="18" spans="1:5" ht="22.5">
      <c r="A18" s="4" t="s">
        <v>13</v>
      </c>
      <c r="B18" s="3" t="s">
        <v>15</v>
      </c>
      <c r="C18" s="2">
        <v>17.5</v>
      </c>
      <c r="D18" s="8">
        <f>(17.9+1.8)/25</f>
        <v>0.7879999999999999</v>
      </c>
      <c r="E18" s="7">
        <f>(C18+D18)*44.75</f>
        <v>818.388</v>
      </c>
    </row>
    <row r="19" spans="1:5" ht="33.75">
      <c r="A19" s="4" t="s">
        <v>13</v>
      </c>
      <c r="B19" s="3" t="s">
        <v>14</v>
      </c>
      <c r="C19" s="2">
        <v>4.2</v>
      </c>
      <c r="D19" s="8">
        <f>(17.9+1.8)/25</f>
        <v>0.7879999999999999</v>
      </c>
      <c r="E19" s="7">
        <f>(C19+D19)*44.75</f>
        <v>223.21300000000002</v>
      </c>
    </row>
    <row r="20" spans="1:7" ht="20.25">
      <c r="A20" s="4" t="s">
        <v>13</v>
      </c>
      <c r="D20" s="8"/>
      <c r="E20" s="5">
        <f>SUM(E11:E19)</f>
        <v>5620.241999999999</v>
      </c>
      <c r="F20" s="6"/>
      <c r="G20" s="5">
        <f>F20-E20</f>
        <v>-5620.241999999999</v>
      </c>
    </row>
    <row r="21" spans="1:5" s="14" customFormat="1" ht="33.75">
      <c r="A21" s="13" t="s">
        <v>11</v>
      </c>
      <c r="B21" s="15" t="s">
        <v>12</v>
      </c>
      <c r="C21" s="16">
        <v>10.5</v>
      </c>
      <c r="D21" s="17">
        <f>(17.9+1.8)/25</f>
        <v>0.7879999999999999</v>
      </c>
      <c r="E21" s="18">
        <f>(C21+D21)*44.75</f>
        <v>505.13800000000003</v>
      </c>
    </row>
    <row r="22" spans="1:7" s="14" customFormat="1" ht="20.25">
      <c r="A22" s="13" t="s">
        <v>11</v>
      </c>
      <c r="B22" s="15"/>
      <c r="C22" s="16"/>
      <c r="D22" s="17"/>
      <c r="E22" s="19">
        <f>E21</f>
        <v>505.13800000000003</v>
      </c>
      <c r="F22" s="20"/>
      <c r="G22" s="19">
        <f>F22-E22</f>
        <v>-505.13800000000003</v>
      </c>
    </row>
    <row r="23" spans="1:5" ht="18">
      <c r="A23" s="4" t="s">
        <v>5</v>
      </c>
      <c r="B23" s="3" t="s">
        <v>10</v>
      </c>
      <c r="C23" s="2">
        <v>12.4</v>
      </c>
      <c r="D23" s="8">
        <f>(17.9+1.8)/25</f>
        <v>0.7879999999999999</v>
      </c>
      <c r="E23" s="7">
        <f>(C23+D23)*44.75</f>
        <v>590.163</v>
      </c>
    </row>
    <row r="24" spans="1:5" ht="18">
      <c r="A24" s="4" t="s">
        <v>5</v>
      </c>
      <c r="B24" s="3" t="s">
        <v>8</v>
      </c>
      <c r="C24" s="2">
        <v>8.9</v>
      </c>
      <c r="D24" s="8">
        <f>(17.9+1.8)/25</f>
        <v>0.7879999999999999</v>
      </c>
      <c r="E24" s="7">
        <f>(C24+D24)*44.75</f>
        <v>433.538</v>
      </c>
    </row>
    <row r="25" spans="1:5" ht="18">
      <c r="A25" s="4" t="s">
        <v>5</v>
      </c>
      <c r="B25" s="3" t="s">
        <v>9</v>
      </c>
      <c r="C25" s="9" t="s">
        <v>6</v>
      </c>
      <c r="D25" s="8"/>
      <c r="E25" s="7"/>
    </row>
    <row r="26" spans="1:5" ht="18">
      <c r="A26" s="4" t="s">
        <v>5</v>
      </c>
      <c r="B26" s="3" t="s">
        <v>7</v>
      </c>
      <c r="C26" s="9" t="s">
        <v>6</v>
      </c>
      <c r="D26" s="8"/>
      <c r="E26" s="7"/>
    </row>
    <row r="27" spans="1:7" ht="20.25">
      <c r="A27" s="4" t="s">
        <v>5</v>
      </c>
      <c r="C27" s="9"/>
      <c r="D27" s="8"/>
      <c r="E27" s="5">
        <f>SUM(E23:E26)</f>
        <v>1023.701</v>
      </c>
      <c r="F27" s="6"/>
      <c r="G27" s="5">
        <f>F27-E27</f>
        <v>-1023.701</v>
      </c>
    </row>
    <row r="28" spans="1:5" s="14" customFormat="1" ht="18">
      <c r="A28" s="13" t="s">
        <v>3</v>
      </c>
      <c r="B28" s="15" t="s">
        <v>4</v>
      </c>
      <c r="C28" s="16">
        <f>12.5/2</f>
        <v>6.25</v>
      </c>
      <c r="D28" s="17">
        <f>((17.9+1.8)/25)/2</f>
        <v>0.39399999999999996</v>
      </c>
      <c r="E28" s="18">
        <f>(C28+D28)*44.75</f>
        <v>297.319</v>
      </c>
    </row>
    <row r="29" spans="1:7" s="14" customFormat="1" ht="20.25">
      <c r="A29" s="13" t="s">
        <v>3</v>
      </c>
      <c r="B29" s="15"/>
      <c r="C29" s="16"/>
      <c r="D29" s="17"/>
      <c r="E29" s="19">
        <f>E28</f>
        <v>297.319</v>
      </c>
      <c r="F29" s="20"/>
      <c r="G29" s="19">
        <f>F29-E29</f>
        <v>-297.319</v>
      </c>
    </row>
    <row r="30" spans="1:5" ht="18">
      <c r="A30" s="4" t="s">
        <v>39</v>
      </c>
      <c r="B30" s="3" t="s">
        <v>4</v>
      </c>
      <c r="C30" s="2">
        <f>12.5/2</f>
        <v>6.25</v>
      </c>
      <c r="D30" s="8">
        <f>((17.9+1.8)/25)/2</f>
        <v>0.39399999999999996</v>
      </c>
      <c r="E30" s="7">
        <f>(C30+D30)*44.75</f>
        <v>297.319</v>
      </c>
    </row>
    <row r="31" spans="1:7" ht="20.25">
      <c r="A31" s="4" t="s">
        <v>39</v>
      </c>
      <c r="D31" s="8"/>
      <c r="E31" s="5">
        <f>E30</f>
        <v>297.319</v>
      </c>
      <c r="F31" s="6"/>
      <c r="G31" s="5">
        <f>F31-E31</f>
        <v>-297.319</v>
      </c>
    </row>
    <row r="32" spans="1:5" s="14" customFormat="1" ht="36">
      <c r="A32" s="13" t="s">
        <v>0</v>
      </c>
      <c r="B32" s="15" t="s">
        <v>2</v>
      </c>
      <c r="C32" s="16">
        <v>17.9</v>
      </c>
      <c r="D32" s="17">
        <f>(17.9+1.8)/25</f>
        <v>0.7879999999999999</v>
      </c>
      <c r="E32" s="18">
        <f>(C32+D32)*44.75</f>
        <v>836.2879999999999</v>
      </c>
    </row>
    <row r="33" spans="1:5" s="14" customFormat="1" ht="36">
      <c r="A33" s="13" t="s">
        <v>0</v>
      </c>
      <c r="B33" s="15" t="s">
        <v>1</v>
      </c>
      <c r="C33" s="16">
        <v>12.5</v>
      </c>
      <c r="D33" s="17">
        <f>(17.9+1.8)/25</f>
        <v>0.7879999999999999</v>
      </c>
      <c r="E33" s="18">
        <f>(C33+D33)*44.75</f>
        <v>594.638</v>
      </c>
    </row>
    <row r="34" spans="1:7" s="14" customFormat="1" ht="36">
      <c r="A34" s="13" t="s">
        <v>0</v>
      </c>
      <c r="B34" s="15"/>
      <c r="C34" s="16"/>
      <c r="E34" s="19">
        <f>SUM(E32:E33)</f>
        <v>1430.926</v>
      </c>
      <c r="F34" s="20"/>
      <c r="G34" s="19">
        <f>F34-E34</f>
        <v>-1430.926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2013-11-21T13:35:22Z</dcterms:created>
  <dcterms:modified xsi:type="dcterms:W3CDTF">2013-11-21T14:07:01Z</dcterms:modified>
  <cp:category/>
  <cp:version/>
  <cp:contentType/>
  <cp:contentStatus/>
</cp:coreProperties>
</file>