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0" windowWidth="18855" windowHeight="7875" activeTab="0"/>
  </bookViews>
  <sheets>
    <sheet name="Ответы на форму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<sst xmlns="http://schemas.openxmlformats.org/spreadsheetml/2006/main" count="42" uniqueCount="28">
  <si>
    <t>Ваш ник</t>
  </si>
  <si>
    <t>Ваш заказ</t>
  </si>
  <si>
    <t>Наталья Ворожцова</t>
  </si>
  <si>
    <t>katytka</t>
  </si>
  <si>
    <t>tatiana.sidorenko</t>
  </si>
  <si>
    <t>Марина1503</t>
  </si>
  <si>
    <t>Pirognoe</t>
  </si>
  <si>
    <t>soloira</t>
  </si>
  <si>
    <t>Nik255</t>
  </si>
  <si>
    <t>La Roche-Posay Lipikar Xerand Hands Cream 2 x 50ml 1шт, если по акции
http://www.cocooncenter.co.uk/La-Roche-Posay-Lipikar-Xerand-Hands-Cream-2-x-50ml!12215.html</t>
  </si>
  <si>
    <t>Jiadea</t>
  </si>
  <si>
    <t>Lierac Sunific Suncare Extreme Invisible Cream SPF 50+ 50ml, 1 шт, http://www.cocooncenter.co.uk/Lierac-Sunific-Suncare-Extreme-Invisible-Cream-SPF-50+-50ml!9919.html</t>
  </si>
  <si>
    <t>http://www.cocooncenter.co.uk/Bioderma-Atoderm-Lips-Moisturising-Stick-2-+-1-Free!13393.html
Заберу обе помадки</t>
  </si>
  <si>
    <t>Galénic Aquapulpe Protective Quenching Cream SPF15 40ml € 13.90</t>
  </si>
  <si>
    <t>ПРИСТРОЙ</t>
  </si>
  <si>
    <t>2. Neutrogena Sensitive Body Milk Intensive Moisturising 400ml, 1 шт, http://www.cocooncenter.co.uk/Neutrogena-Sensitive-Body-Milk-Intensive-Moisturising-400ml!10316.html</t>
  </si>
  <si>
    <t>1.Elancyl Stretch Mark Prevention Cream 150ml, 3 шт, http://www.cocooncenter.co.uk/Elancyl-Stretch-Mark-Prevention-Cream-150ml!14394.html#conseils-utilisation
он от растяжек, заказала, описание на русском
http://www.krason.ru/elancyl/167/p11516</t>
  </si>
  <si>
    <t>La Roche-Posay Physiological Soothing Lotion 200ml</t>
  </si>
  <si>
    <t>Oenobiol Hair Care Fortifier 2 x 60 Tablets + 1 Free</t>
  </si>
  <si>
    <t>GROSINNA</t>
  </si>
  <si>
    <t>Alphanova Baby Dermo Cleansing BIO 200ml</t>
  </si>
  <si>
    <t>Weleda Baby Calendula Body Milk 200ml</t>
  </si>
  <si>
    <t>транспорт</t>
  </si>
  <si>
    <t>Минеральный шампунь Виши 1 штhttp://www.cocooncenter.co.uk/Vichy-Dercos-Mineral-Soft-Shampoo-400ml!11100.html</t>
  </si>
  <si>
    <t>Vichy Intensive Antiperspirant 72H Excessive Perspiration 2 x 50ml,( 1уп. в которой 2шт.)
http://www.cocooncenter.co.uk/Vichy-Intensive-Antiperspirant-72H-Excessive-Perspiration-2-x-50ml!13367.html</t>
  </si>
  <si>
    <t>сумма в руб</t>
  </si>
  <si>
    <t>Сдано</t>
  </si>
  <si>
    <t>Баланс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</si>
</sst>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46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42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 wrapText="1"/>
    </xf>
    <xf numFmtId="1" fontId="43" fillId="0" borderId="10" xfId="0" applyNumberFormat="1" applyFont="1" applyFill="1" applyBorder="1" applyAlignment="1">
      <alignment horizontal="center" wrapText="1"/>
    </xf>
    <xf numFmtId="0" fontId="42" fillId="13" borderId="10" xfId="0" applyFont="1" applyFill="1" applyBorder="1" applyAlignment="1">
      <alignment horizontal="center" wrapText="1"/>
    </xf>
    <xf numFmtId="0" fontId="45" fillId="13" borderId="10" xfId="0" applyFont="1" applyFill="1" applyBorder="1" applyAlignment="1">
      <alignment horizontal="center" wrapText="1"/>
    </xf>
    <xf numFmtId="0" fontId="42" fillId="13" borderId="10" xfId="0" applyFont="1" applyFill="1" applyBorder="1" applyAlignment="1">
      <alignment wrapText="1"/>
    </xf>
    <xf numFmtId="0" fontId="0" fillId="13" borderId="10" xfId="0" applyFont="1" applyFill="1" applyBorder="1" applyAlignment="1">
      <alignment wrapText="1"/>
    </xf>
    <xf numFmtId="0" fontId="0" fillId="13" borderId="10" xfId="0" applyFill="1" applyBorder="1" applyAlignment="1">
      <alignment horizontal="center" wrapText="1"/>
    </xf>
    <xf numFmtId="2" fontId="0" fillId="13" borderId="10" xfId="0" applyNumberFormat="1" applyFill="1" applyBorder="1" applyAlignment="1">
      <alignment horizontal="center" wrapText="1"/>
    </xf>
    <xf numFmtId="0" fontId="0" fillId="13" borderId="10" xfId="0" applyFill="1" applyBorder="1" applyAlignment="1">
      <alignment wrapText="1"/>
    </xf>
    <xf numFmtId="1" fontId="43" fillId="13" borderId="10" xfId="0" applyNumberFormat="1" applyFont="1" applyFill="1" applyBorder="1" applyAlignment="1">
      <alignment horizontal="center" wrapText="1"/>
    </xf>
    <xf numFmtId="0" fontId="29" fillId="13" borderId="10" xfId="42" applyFill="1" applyBorder="1" applyAlignment="1" applyProtection="1">
      <alignment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Lips-Moisturising-Stick-2-+-1-Free!13393.html&#1047;&#1072;&#1073;&#1077;&#1088;&#1091;%20&#1086;&#1073;&#1077;%20&#1087;&#1086;&#1084;&#1072;&#1076;&#1082;&#1080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3" sqref="A23:IV24"/>
    </sheetView>
  </sheetViews>
  <sheetFormatPr defaultColWidth="17.140625" defaultRowHeight="12.75"/>
  <cols>
    <col min="1" max="1" width="26.00390625" style="5" customWidth="1"/>
    <col min="2" max="2" width="57.57421875" style="1" customWidth="1"/>
    <col min="3" max="3" width="7.57421875" style="4" customWidth="1"/>
    <col min="4" max="4" width="12.421875" style="4" customWidth="1"/>
    <col min="5" max="5" width="11.7109375" style="4" customWidth="1"/>
    <col min="6" max="7" width="11.7109375" style="1" customWidth="1"/>
    <col min="8" max="16384" width="17.140625" style="1" customWidth="1"/>
  </cols>
  <sheetData>
    <row r="1" spans="1:7" s="12" customFormat="1" ht="26.25">
      <c r="A1" s="11" t="s">
        <v>0</v>
      </c>
      <c r="B1" s="12" t="s">
        <v>1</v>
      </c>
      <c r="D1" s="12" t="s">
        <v>22</v>
      </c>
      <c r="E1" s="12" t="s">
        <v>25</v>
      </c>
      <c r="F1" s="12" t="s">
        <v>26</v>
      </c>
      <c r="G1" s="12" t="s">
        <v>27</v>
      </c>
    </row>
    <row r="2" spans="1:5" ht="18">
      <c r="A2" s="5" t="s">
        <v>19</v>
      </c>
      <c r="B2" s="2" t="s">
        <v>18</v>
      </c>
      <c r="C2" s="4">
        <v>28.9</v>
      </c>
      <c r="D2" s="3">
        <f>(17.9+1.8)/22</f>
        <v>0.8954545454545454</v>
      </c>
      <c r="E2" s="3">
        <f>(C2+D2)*51.3</f>
        <v>1528.506818181818</v>
      </c>
    </row>
    <row r="3" spans="1:7" s="7" customFormat="1" ht="20.25">
      <c r="A3" s="6" t="s">
        <v>19</v>
      </c>
      <c r="C3" s="8"/>
      <c r="D3" s="9"/>
      <c r="E3" s="10">
        <f>E2</f>
        <v>1528.506818181818</v>
      </c>
      <c r="F3" s="10"/>
      <c r="G3" s="10">
        <f>F3-E3</f>
        <v>-1528.506818181818</v>
      </c>
    </row>
    <row r="4" spans="1:5" s="17" customFormat="1" ht="64.5">
      <c r="A4" s="13" t="s">
        <v>10</v>
      </c>
      <c r="B4" s="14" t="s">
        <v>16</v>
      </c>
      <c r="C4" s="15">
        <v>16.9</v>
      </c>
      <c r="D4" s="16">
        <f>(17.9+1.8)/22</f>
        <v>0.8954545454545454</v>
      </c>
      <c r="E4" s="16">
        <f>(C4+D4)*51.3</f>
        <v>912.906818181818</v>
      </c>
    </row>
    <row r="5" spans="1:5" s="17" customFormat="1" ht="39">
      <c r="A5" s="13" t="s">
        <v>10</v>
      </c>
      <c r="B5" s="14" t="s">
        <v>15</v>
      </c>
      <c r="C5" s="15">
        <v>11.9</v>
      </c>
      <c r="D5" s="16">
        <f>(17.9+1.8)/22</f>
        <v>0.8954545454545454</v>
      </c>
      <c r="E5" s="16">
        <f>(C5+D5)*51.3</f>
        <v>656.4068181818182</v>
      </c>
    </row>
    <row r="6" spans="1:5" s="17" customFormat="1" ht="39">
      <c r="A6" s="13" t="s">
        <v>10</v>
      </c>
      <c r="B6" s="14" t="s">
        <v>11</v>
      </c>
      <c r="C6" s="15">
        <v>19.9</v>
      </c>
      <c r="D6" s="16">
        <f>(17.9+1.8)/22</f>
        <v>0.8954545454545454</v>
      </c>
      <c r="E6" s="16">
        <f>(C6+D6)*51.3</f>
        <v>1066.806818181818</v>
      </c>
    </row>
    <row r="7" spans="1:7" s="17" customFormat="1" ht="20.25">
      <c r="A7" s="13" t="s">
        <v>10</v>
      </c>
      <c r="B7" s="14"/>
      <c r="C7" s="15"/>
      <c r="D7" s="16"/>
      <c r="E7" s="18">
        <f>SUM(E4:E6)</f>
        <v>2636.1204545454543</v>
      </c>
      <c r="F7" s="18"/>
      <c r="G7" s="18">
        <f>F7-E7</f>
        <v>-2636.1204545454543</v>
      </c>
    </row>
    <row r="8" spans="1:5" ht="18">
      <c r="A8" s="5" t="s">
        <v>3</v>
      </c>
      <c r="B8" s="2" t="s">
        <v>17</v>
      </c>
      <c r="C8" s="4">
        <v>13.5</v>
      </c>
      <c r="D8" s="3">
        <f>(17.9+1.8)/22</f>
        <v>0.8954545454545454</v>
      </c>
      <c r="E8" s="3">
        <f>(C8+D8)*51.3</f>
        <v>738.4868181818181</v>
      </c>
    </row>
    <row r="9" spans="1:7" ht="20.25">
      <c r="A9" s="5" t="s">
        <v>3</v>
      </c>
      <c r="B9" s="2"/>
      <c r="D9" s="3"/>
      <c r="E9" s="10">
        <f>E8</f>
        <v>738.4868181818181</v>
      </c>
      <c r="F9" s="10"/>
      <c r="G9" s="10">
        <f>F9-E9</f>
        <v>-738.4868181818181</v>
      </c>
    </row>
    <row r="10" spans="1:5" s="17" customFormat="1" ht="51.75">
      <c r="A10" s="13" t="s">
        <v>8</v>
      </c>
      <c r="B10" s="14" t="s">
        <v>9</v>
      </c>
      <c r="C10" s="15">
        <v>7.5</v>
      </c>
      <c r="D10" s="16">
        <f>(17.9+1.8)/22</f>
        <v>0.8954545454545454</v>
      </c>
      <c r="E10" s="16">
        <f>(C10+D10)*51.3</f>
        <v>430.6868181818181</v>
      </c>
    </row>
    <row r="11" spans="1:7" s="17" customFormat="1" ht="20.25">
      <c r="A11" s="13" t="s">
        <v>8</v>
      </c>
      <c r="B11" s="14"/>
      <c r="C11" s="15"/>
      <c r="D11" s="16"/>
      <c r="E11" s="18">
        <f>E10</f>
        <v>430.6868181818181</v>
      </c>
      <c r="F11" s="18"/>
      <c r="G11" s="18">
        <f>F11-E11</f>
        <v>-430.6868181818181</v>
      </c>
    </row>
    <row r="12" spans="1:5" ht="26.25">
      <c r="A12" s="5" t="s">
        <v>6</v>
      </c>
      <c r="B12" s="2" t="s">
        <v>13</v>
      </c>
      <c r="C12" s="4">
        <v>13.9</v>
      </c>
      <c r="D12" s="3">
        <f>(17.9+1.8)/22</f>
        <v>0.8954545454545454</v>
      </c>
      <c r="E12" s="3">
        <f>(C12+D12)*51.3</f>
        <v>759.0068181818181</v>
      </c>
    </row>
    <row r="13" spans="1:7" ht="20.25">
      <c r="A13" s="5" t="s">
        <v>6</v>
      </c>
      <c r="B13" s="2"/>
      <c r="D13" s="3"/>
      <c r="E13" s="10">
        <f>E12</f>
        <v>759.0068181818181</v>
      </c>
      <c r="F13" s="10"/>
      <c r="G13" s="10">
        <f>F13-E13</f>
        <v>-759.0068181818181</v>
      </c>
    </row>
    <row r="14" spans="1:5" s="17" customFormat="1" ht="51.75">
      <c r="A14" s="13" t="s">
        <v>7</v>
      </c>
      <c r="B14" s="14" t="s">
        <v>24</v>
      </c>
      <c r="C14" s="15">
        <f>14.5/2</f>
        <v>7.25</v>
      </c>
      <c r="D14" s="16">
        <f>(17.9+1.8)/22</f>
        <v>0.8954545454545454</v>
      </c>
      <c r="E14" s="16">
        <f>(C14+D14)*51.3</f>
        <v>417.86181818181814</v>
      </c>
    </row>
    <row r="15" spans="1:7" s="17" customFormat="1" ht="20.25">
      <c r="A15" s="13" t="s">
        <v>7</v>
      </c>
      <c r="B15" s="14"/>
      <c r="C15" s="15"/>
      <c r="D15" s="16"/>
      <c r="E15" s="18">
        <f>E14</f>
        <v>417.86181818181814</v>
      </c>
      <c r="F15" s="18"/>
      <c r="G15" s="18">
        <f>F15-E15</f>
        <v>-417.86181818181814</v>
      </c>
    </row>
    <row r="16" spans="1:5" ht="18">
      <c r="A16" s="5" t="s">
        <v>4</v>
      </c>
      <c r="B16" s="2" t="s">
        <v>20</v>
      </c>
      <c r="C16" s="4">
        <v>6.2</v>
      </c>
      <c r="D16" s="3">
        <f>(17.9+1.8)/22</f>
        <v>0.8954545454545454</v>
      </c>
      <c r="E16" s="3">
        <f>(C16+D16)*51.3</f>
        <v>363.9968181818182</v>
      </c>
    </row>
    <row r="17" spans="1:5" ht="18">
      <c r="A17" s="5" t="s">
        <v>4</v>
      </c>
      <c r="B17" s="2" t="s">
        <v>21</v>
      </c>
      <c r="C17" s="4">
        <v>8.95</v>
      </c>
      <c r="D17" s="3">
        <f>(17.9+1.8)/22</f>
        <v>0.8954545454545454</v>
      </c>
      <c r="E17" s="3">
        <f>(C17+D17)*51.3</f>
        <v>505.07181818181806</v>
      </c>
    </row>
    <row r="18" spans="1:7" ht="20.25">
      <c r="A18" s="5" t="s">
        <v>4</v>
      </c>
      <c r="B18" s="2"/>
      <c r="D18" s="3"/>
      <c r="E18" s="10">
        <f>SUM(E16:E17)</f>
        <v>869.0686363636362</v>
      </c>
      <c r="F18" s="10"/>
      <c r="G18" s="10">
        <f>F18-E18</f>
        <v>-869.0686363636362</v>
      </c>
    </row>
    <row r="19" spans="1:5" s="17" customFormat="1" ht="39">
      <c r="A19" s="13" t="s">
        <v>5</v>
      </c>
      <c r="B19" s="19" t="s">
        <v>12</v>
      </c>
      <c r="C19" s="15">
        <v>4.9</v>
      </c>
      <c r="D19" s="16">
        <f>(17.9+1.8)/22</f>
        <v>0.8954545454545454</v>
      </c>
      <c r="E19" s="16">
        <f>(C19+D19)*51.3</f>
        <v>297.3068181818182</v>
      </c>
    </row>
    <row r="20" spans="1:7" s="17" customFormat="1" ht="20.25">
      <c r="A20" s="13" t="s">
        <v>5</v>
      </c>
      <c r="B20" s="14"/>
      <c r="C20" s="15"/>
      <c r="D20" s="16"/>
      <c r="E20" s="18">
        <f>E19</f>
        <v>297.3068181818182</v>
      </c>
      <c r="F20" s="18"/>
      <c r="G20" s="18">
        <f>F20-E20</f>
        <v>-297.3068181818182</v>
      </c>
    </row>
    <row r="21" spans="1:5" ht="39">
      <c r="A21" s="5" t="s">
        <v>2</v>
      </c>
      <c r="B21" s="2" t="s">
        <v>23</v>
      </c>
      <c r="C21" s="4">
        <v>7.9</v>
      </c>
      <c r="D21" s="3">
        <f>(17.9+1.8)/22</f>
        <v>0.8954545454545454</v>
      </c>
      <c r="E21" s="3">
        <f>(C21+D21)*51.3</f>
        <v>451.2068181818181</v>
      </c>
    </row>
    <row r="22" spans="1:7" ht="36.75">
      <c r="A22" s="5" t="s">
        <v>2</v>
      </c>
      <c r="B22" s="2"/>
      <c r="D22" s="3"/>
      <c r="E22" s="10">
        <f>E21</f>
        <v>451.2068181818181</v>
      </c>
      <c r="F22" s="10"/>
      <c r="G22" s="10">
        <f>F22-E22</f>
        <v>-451.2068181818181</v>
      </c>
    </row>
    <row r="23" spans="1:5" s="17" customFormat="1" ht="51.75">
      <c r="A23" s="13" t="s">
        <v>14</v>
      </c>
      <c r="B23" s="14" t="s">
        <v>24</v>
      </c>
      <c r="C23" s="15">
        <f>14.5/2</f>
        <v>7.25</v>
      </c>
      <c r="D23" s="16">
        <f>(17.9+1.8)/22</f>
        <v>0.8954545454545454</v>
      </c>
      <c r="E23" s="16">
        <f>(C23+D23)*51.3</f>
        <v>417.86181818181814</v>
      </c>
    </row>
    <row r="24" spans="1:7" s="17" customFormat="1" ht="20.25">
      <c r="A24" s="13" t="s">
        <v>14</v>
      </c>
      <c r="B24" s="14"/>
      <c r="C24" s="15"/>
      <c r="D24" s="16"/>
      <c r="E24" s="18">
        <f>E23</f>
        <v>417.86181818181814</v>
      </c>
      <c r="F24" s="18"/>
      <c r="G24" s="18">
        <f>F24-E24</f>
        <v>-417.86181818181814</v>
      </c>
    </row>
    <row r="28" ht="18">
      <c r="B28" s="1">
        <v>82811.61</v>
      </c>
    </row>
    <row r="29" ht="18">
      <c r="B29" s="1">
        <v>70372.9</v>
      </c>
    </row>
    <row r="30" ht="18">
      <c r="B30" s="1">
        <f>B28-B29</f>
        <v>12438.710000000006</v>
      </c>
    </row>
    <row r="31" ht="18">
      <c r="B31" s="1">
        <f>B30/242.47</f>
        <v>51.29999587577847</v>
      </c>
    </row>
  </sheetData>
  <sheetProtection/>
  <hyperlinks>
    <hyperlink ref="B19" r:id="rId1" display="http://www.cocooncenter.co.uk/Bioderma-Atoderm-Lips-Moisturising-Stick-2-+-1-Free!13393.html&#10;Заберу обе помадки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DNA7 X86</cp:lastModifiedBy>
  <dcterms:created xsi:type="dcterms:W3CDTF">2014-03-18T20:56:35Z</dcterms:created>
  <dcterms:modified xsi:type="dcterms:W3CDTF">2014-03-18T20:57:15Z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