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'Лист1'!$A$1:$E$1</definedName>
  </definedNames>
  <calcPr fullCalcOnLoad="1"/>
</workbook>
</file>

<file path=xl/sharedStrings.xml><?xml version="1.0" encoding="utf-8"?>
<sst xmlns="http://schemas.openxmlformats.org/spreadsheetml/2006/main" count="137" uniqueCount="89">
  <si>
    <t>13/О-3jk424</t>
  </si>
  <si>
    <t>13/О-3jk424 Куртка на мальчика "Space" (4 г размер 104-56-51 цвет принт32-серый22)</t>
  </si>
  <si>
    <t>13/О-3jk420</t>
  </si>
  <si>
    <t>13/О-3jk420 Куртка на мальчика "Тор" (3 г размер 98-56-51 цвет принт32-серый22)</t>
  </si>
  <si>
    <t>13/О-3jk420 Куртка на мальчика "Тор" (2 г размер 92-52 цвет принт32-серый22)</t>
  </si>
  <si>
    <t>13/О-3jk402</t>
  </si>
  <si>
    <t>13/О-3jk402 Куртка на девочку "Марья" (8 л размер 128-64-57 цвет розовый13)</t>
  </si>
  <si>
    <t>13/О-3jk402 Куртка на девочку "Марья" (6 л размер 116-60-54 цвет серый22)</t>
  </si>
  <si>
    <t>13/О-3jk402 Куртка на девочку "Марья" (5 л размер 110-60-54 цвет серый22)</t>
  </si>
  <si>
    <t xml:space="preserve">11/Y-2jk338              </t>
  </si>
  <si>
    <t>Куртка на мальчика "Полиция" 11/Y-2jk338 (10 л размер 140-68-66 цвет принт32-серый22)</t>
  </si>
  <si>
    <t xml:space="preserve">11/Y-2jk337              </t>
  </si>
  <si>
    <t>Куртка "Майорка" 11/Y-2jk337 (10 л размер 140-68-66 цвет красный10-черный29)</t>
  </si>
  <si>
    <t xml:space="preserve">11/O-3sl330              </t>
  </si>
  <si>
    <t>Плащ на девочку "Вишенка" 11/O-3sl330 (4 г размер 104-56-51 цвет принт32-розовый13)</t>
  </si>
  <si>
    <t xml:space="preserve">11/O-3jk336              </t>
  </si>
  <si>
    <t>Куртка на мальчика "Милитари" 11/O-3jk336 (12 л размер 158-80-72 цвет хаки20)</t>
  </si>
  <si>
    <t xml:space="preserve">11/O-3jk324              </t>
  </si>
  <si>
    <t>Куртка на девочку "Лав" 11/O-3jk324 (7 л размер 122-64-63 цвет серый22)</t>
  </si>
  <si>
    <t xml:space="preserve">11/O-3jk317              </t>
  </si>
  <si>
    <t>Куртка на мальчика "Морская" 11/O-3jk317 (4 г размер 104-56-51 цвет синий25)</t>
  </si>
  <si>
    <t xml:space="preserve">11/O-3jk311              </t>
  </si>
  <si>
    <t>Куртка на мальчика "Митя" 11/O-3jk311 (7 л размер 122-64-63 цвет серый22)</t>
  </si>
  <si>
    <t xml:space="preserve">11/O-3jk307              </t>
  </si>
  <si>
    <t>Куртка на мальчика "Григорий" 11/O-3jk307 (3 г размер 98-56-51 цвет терракот11)</t>
  </si>
  <si>
    <t>Куртка на мальчика "Морская" 11/O-3jk317 (3 г размер 98-56-51 цвет красный10)</t>
  </si>
  <si>
    <t xml:space="preserve">spt28                    </t>
  </si>
  <si>
    <t>спортивный костюм д/мал.Бразилия spt28 (12 л размер 158-80-72 цвет черный29)</t>
  </si>
  <si>
    <t xml:space="preserve">3Б1271                   </t>
  </si>
  <si>
    <t>Брюки "Ежевика" 3Б1271 (6 л размер 116-60-54 цвет коричневый30)</t>
  </si>
  <si>
    <t>2КС1301</t>
  </si>
  <si>
    <t>2КС1301 Костюм "Боря" (7 л размер 122-64-63 цвет красный-серый т.)</t>
  </si>
  <si>
    <t xml:space="preserve">2К1236                   </t>
  </si>
  <si>
    <t>Куртка "Карамель" 2К1236 (8 л размер 128-64-63 цвет сиреневый28)</t>
  </si>
  <si>
    <t>Куртка "Карамель" 2К1236 (7 л размер 122-64-63 цвет серый22)</t>
  </si>
  <si>
    <t>Куртка "Карамель" 2К1236 (4 г размер 104-56-51 цвет серый22)</t>
  </si>
  <si>
    <t xml:space="preserve">2К1063                   </t>
  </si>
  <si>
    <t>Куртка "Сияние" 2К1063 (7 л размер 122-64-63 цвет сиреневый)</t>
  </si>
  <si>
    <t>2Б1280</t>
  </si>
  <si>
    <t>2Б1280 Брюки Сноу (6 л размер 116-60-54 цвет серый т.22)</t>
  </si>
  <si>
    <t xml:space="preserve">2Б1275                   </t>
  </si>
  <si>
    <t>2Б1275 Брюки "Мила" (5 л размер 110-60-54 цвет серый22)</t>
  </si>
  <si>
    <t xml:space="preserve">2su024                   </t>
  </si>
  <si>
    <t>костюм для девочки Радуга 2su024 (7 л размер 122-64-63 цвет желтый15-серый22)</t>
  </si>
  <si>
    <t xml:space="preserve">1КБ1007                  </t>
  </si>
  <si>
    <t>Комбинезон "Звездочет" 1КБ1007 (9 м размер 74-48 цвет св. голубой-голубой)</t>
  </si>
  <si>
    <t>Комбинезон "Звездочет" 1КБ1007 (9 м размер 74-48 цвет розовый-фиолет)</t>
  </si>
  <si>
    <t>Комбинезон "Звездочет" 1КБ1007 (6 м размер 68-44 цвет голубой-синий)</t>
  </si>
  <si>
    <t>2Б1275 Брюки "Мила" (8 л размер 128-64-63 цвет серый22)</t>
  </si>
  <si>
    <t>Куртка "Карамель" 2К1236 (7 л размер 122-64-63 цвет голубой24)</t>
  </si>
  <si>
    <t xml:space="preserve">11/O-3jk313              </t>
  </si>
  <si>
    <t>Куртка на мальчика "Леонид" 11/O-3jk313 (4 г размер 104-56-51 цвет серый22-зеленый19)</t>
  </si>
  <si>
    <t xml:space="preserve">2КС1111                  </t>
  </si>
  <si>
    <t>Костюм "Роза" 2КС1111 (7 л размер 122-64-63 цвет салат16-м.волна26)</t>
  </si>
  <si>
    <t>2Б1275 Брюки "Мила" (7 л размер 122-64-63 цвет серый22)</t>
  </si>
  <si>
    <t xml:space="preserve">2Б94                     </t>
  </si>
  <si>
    <t>Брюки  Лиза 2Б94 (7 л размер 122-64-63 цвет голубой24)</t>
  </si>
  <si>
    <t>Брюки  Лиза 2Б94 (8 л размер 128-64-63 цвет м.волна 26)</t>
  </si>
  <si>
    <t>шпикачка</t>
  </si>
  <si>
    <t>gnata</t>
  </si>
  <si>
    <t>seahel</t>
  </si>
  <si>
    <t>capella8</t>
  </si>
  <si>
    <t>irga888</t>
  </si>
  <si>
    <t>seahel1</t>
  </si>
  <si>
    <t>Luda S</t>
  </si>
  <si>
    <t>Ума Турман</t>
  </si>
  <si>
    <t>turiknv</t>
  </si>
  <si>
    <t>Олеся Постникова</t>
  </si>
  <si>
    <t>Арсений 2010</t>
  </si>
  <si>
    <t>Svetix</t>
  </si>
  <si>
    <t>Arihana</t>
  </si>
  <si>
    <t>МАМА КИСЫ</t>
  </si>
  <si>
    <t>Nalena</t>
  </si>
  <si>
    <t>Оля-Солнышко</t>
  </si>
  <si>
    <t>Varentina</t>
  </si>
  <si>
    <t>Nastena)</t>
  </si>
  <si>
    <t>Ларико</t>
  </si>
  <si>
    <t>звонкая</t>
  </si>
  <si>
    <t>Ана$та$ия</t>
  </si>
  <si>
    <t>звезда в шоке</t>
  </si>
  <si>
    <t>ESS</t>
  </si>
  <si>
    <t>кашатина</t>
  </si>
  <si>
    <t>СказкаНаНочь</t>
  </si>
  <si>
    <t>ник</t>
  </si>
  <si>
    <t>арт</t>
  </si>
  <si>
    <t>размер</t>
  </si>
  <si>
    <t>количество</t>
  </si>
  <si>
    <t>цена</t>
  </si>
  <si>
    <t>Куртка "Карамель" 2К1236 (4 г размер 104-56-51 цвет розовый)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</si>
</sst>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02212&amp;postdays=0&amp;postorder=asc&amp;start=1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5">
      <selection activeCell="G48" sqref="G48"/>
    </sheetView>
  </sheetViews>
  <sheetFormatPr defaultColWidth="9.140625" defaultRowHeight="15"/>
  <cols>
    <col min="1" max="1" width="21.57421875" style="0" customWidth="1"/>
    <col min="2" max="2" width="17.00390625" style="0" customWidth="1"/>
    <col min="3" max="3" width="78.140625" style="0" customWidth="1"/>
    <col min="4" max="4" width="11.421875" style="0" customWidth="1"/>
    <col min="5" max="5" width="12.140625" style="0" customWidth="1"/>
    <col min="6" max="6" width="11.8515625" style="0" customWidth="1"/>
    <col min="7" max="8" width="19.7109375" style="0" customWidth="1"/>
  </cols>
  <sheetData>
    <row r="1" spans="1:5" ht="15">
      <c r="A1" t="s">
        <v>83</v>
      </c>
      <c r="B1" t="s">
        <v>84</v>
      </c>
      <c r="C1" t="s">
        <v>85</v>
      </c>
      <c r="D1" t="s">
        <v>86</v>
      </c>
      <c r="E1" t="s">
        <v>87</v>
      </c>
    </row>
    <row r="2" spans="1:7" ht="15" customHeight="1">
      <c r="A2" s="5" t="s">
        <v>70</v>
      </c>
      <c r="B2" s="1" t="s">
        <v>52</v>
      </c>
      <c r="C2" s="1" t="s">
        <v>53</v>
      </c>
      <c r="D2" s="2">
        <v>1</v>
      </c>
      <c r="E2" s="3">
        <v>950</v>
      </c>
      <c r="F2">
        <f>E2*1.15</f>
        <v>1092.5</v>
      </c>
      <c r="G2">
        <f>SUM(F2)</f>
        <v>1092.5</v>
      </c>
    </row>
    <row r="3" spans="1:7" ht="15" customHeight="1">
      <c r="A3" s="5" t="s">
        <v>61</v>
      </c>
      <c r="B3" s="1" t="s">
        <v>40</v>
      </c>
      <c r="C3" s="1" t="s">
        <v>54</v>
      </c>
      <c r="D3" s="2">
        <v>1</v>
      </c>
      <c r="E3" s="3">
        <v>350</v>
      </c>
      <c r="F3">
        <f>E3*1.15</f>
        <v>402.49999999999994</v>
      </c>
      <c r="G3">
        <f>SUM(F3)</f>
        <v>402.49999999999994</v>
      </c>
    </row>
    <row r="4" spans="1:6" ht="15" customHeight="1">
      <c r="A4" s="5" t="s">
        <v>80</v>
      </c>
      <c r="B4" s="1" t="s">
        <v>5</v>
      </c>
      <c r="C4" s="1" t="s">
        <v>7</v>
      </c>
      <c r="D4" s="2">
        <v>1</v>
      </c>
      <c r="E4" s="3">
        <v>950</v>
      </c>
      <c r="F4">
        <f>E4*1.03</f>
        <v>978.5</v>
      </c>
    </row>
    <row r="5" spans="1:7" ht="15" customHeight="1">
      <c r="A5" s="5" t="s">
        <v>80</v>
      </c>
      <c r="B5" s="1" t="s">
        <v>23</v>
      </c>
      <c r="C5" s="1" t="s">
        <v>24</v>
      </c>
      <c r="D5" s="2">
        <v>1</v>
      </c>
      <c r="E5" s="3">
        <v>790</v>
      </c>
      <c r="F5">
        <f>E5*1.03</f>
        <v>813.7</v>
      </c>
      <c r="G5">
        <f>SUM(F4:F5)</f>
        <v>1792.2</v>
      </c>
    </row>
    <row r="6" spans="1:6" ht="15" customHeight="1">
      <c r="A6" t="s">
        <v>59</v>
      </c>
      <c r="B6" s="1" t="s">
        <v>32</v>
      </c>
      <c r="C6" s="1" t="s">
        <v>49</v>
      </c>
      <c r="D6" s="2">
        <v>1</v>
      </c>
      <c r="E6" s="3">
        <v>900</v>
      </c>
      <c r="F6">
        <f>E6*1.03</f>
        <v>927</v>
      </c>
    </row>
    <row r="7" spans="1:7" ht="15" customHeight="1">
      <c r="A7" t="s">
        <v>59</v>
      </c>
      <c r="B7" s="1" t="s">
        <v>40</v>
      </c>
      <c r="C7" s="1" t="s">
        <v>54</v>
      </c>
      <c r="D7" s="2">
        <v>1</v>
      </c>
      <c r="E7" s="3">
        <v>350</v>
      </c>
      <c r="F7">
        <f>E7*1.03</f>
        <v>360.5</v>
      </c>
      <c r="G7">
        <f>SUM(F6:F7)</f>
        <v>1287.5</v>
      </c>
    </row>
    <row r="8" spans="1:6" ht="15" customHeight="1">
      <c r="A8" t="s">
        <v>62</v>
      </c>
      <c r="B8" s="1" t="s">
        <v>5</v>
      </c>
      <c r="C8" s="1" t="s">
        <v>6</v>
      </c>
      <c r="D8" s="2">
        <v>1</v>
      </c>
      <c r="E8" s="3">
        <v>950</v>
      </c>
      <c r="F8">
        <f>E8*1.1</f>
        <v>1045</v>
      </c>
    </row>
    <row r="9" spans="1:6" ht="15" customHeight="1">
      <c r="A9" t="s">
        <v>62</v>
      </c>
      <c r="B9" s="1" t="s">
        <v>17</v>
      </c>
      <c r="C9" s="1" t="s">
        <v>18</v>
      </c>
      <c r="D9" s="2">
        <v>1</v>
      </c>
      <c r="E9" s="3">
        <v>790</v>
      </c>
      <c r="F9">
        <f>E9*1.1</f>
        <v>869.0000000000001</v>
      </c>
    </row>
    <row r="10" spans="1:6" ht="15" customHeight="1">
      <c r="A10" t="s">
        <v>62</v>
      </c>
      <c r="B10" s="1" t="s">
        <v>36</v>
      </c>
      <c r="C10" s="1" t="s">
        <v>37</v>
      </c>
      <c r="D10" s="2">
        <v>1</v>
      </c>
      <c r="E10" s="3">
        <v>500</v>
      </c>
      <c r="F10">
        <f>E10*1.1</f>
        <v>550</v>
      </c>
    </row>
    <row r="11" spans="1:7" ht="15" customHeight="1">
      <c r="A11" s="5" t="s">
        <v>62</v>
      </c>
      <c r="B11" s="1" t="s">
        <v>40</v>
      </c>
      <c r="C11" s="1" t="s">
        <v>54</v>
      </c>
      <c r="D11" s="2">
        <v>1</v>
      </c>
      <c r="E11" s="3">
        <v>350</v>
      </c>
      <c r="F11">
        <f>E11*1.1</f>
        <v>385.00000000000006</v>
      </c>
      <c r="G11">
        <f>SUM(F8:F11)</f>
        <v>2849</v>
      </c>
    </row>
    <row r="12" spans="1:7" ht="15" customHeight="1">
      <c r="A12" s="5" t="s">
        <v>64</v>
      </c>
      <c r="B12" s="1" t="s">
        <v>32</v>
      </c>
      <c r="C12" s="1" t="s">
        <v>35</v>
      </c>
      <c r="D12" s="2">
        <v>1</v>
      </c>
      <c r="E12" s="3">
        <v>900</v>
      </c>
      <c r="F12">
        <f>E12*1.15</f>
        <v>1035</v>
      </c>
      <c r="G12">
        <f>SUM(F12)</f>
        <v>1035</v>
      </c>
    </row>
    <row r="13" spans="1:7" ht="15" customHeight="1">
      <c r="A13" s="5" t="s">
        <v>72</v>
      </c>
      <c r="B13" s="1" t="s">
        <v>40</v>
      </c>
      <c r="C13" s="1" t="s">
        <v>48</v>
      </c>
      <c r="D13" s="2">
        <v>1</v>
      </c>
      <c r="E13" s="3">
        <v>350</v>
      </c>
      <c r="F13">
        <f>E13*1.15</f>
        <v>402.49999999999994</v>
      </c>
      <c r="G13">
        <f>SUM(F13)</f>
        <v>402.49999999999994</v>
      </c>
    </row>
    <row r="14" spans="1:7" ht="15" customHeight="1">
      <c r="A14" s="5" t="s">
        <v>75</v>
      </c>
      <c r="B14" s="1" t="s">
        <v>11</v>
      </c>
      <c r="C14" s="1" t="s">
        <v>12</v>
      </c>
      <c r="D14" s="2">
        <v>1</v>
      </c>
      <c r="E14" s="4">
        <v>1280</v>
      </c>
      <c r="F14">
        <f>E14*1.13</f>
        <v>1446.3999999999999</v>
      </c>
      <c r="G14">
        <f>SUM(F14)</f>
        <v>1446.3999999999999</v>
      </c>
    </row>
    <row r="15" spans="1:6" ht="15" customHeight="1">
      <c r="A15" t="s">
        <v>60</v>
      </c>
      <c r="B15" s="1" t="s">
        <v>19</v>
      </c>
      <c r="C15" s="1" t="s">
        <v>20</v>
      </c>
      <c r="D15" s="2">
        <v>1</v>
      </c>
      <c r="E15" s="4">
        <v>1050</v>
      </c>
      <c r="F15">
        <f>E15*1.03</f>
        <v>1081.5</v>
      </c>
    </row>
    <row r="16" spans="1:6" ht="15" customHeight="1">
      <c r="A16" t="s">
        <v>60</v>
      </c>
      <c r="B16" s="1" t="s">
        <v>19</v>
      </c>
      <c r="C16" s="1" t="s">
        <v>25</v>
      </c>
      <c r="D16" s="2">
        <v>1</v>
      </c>
      <c r="E16" s="4">
        <v>1050</v>
      </c>
      <c r="F16">
        <f aca="true" t="shared" si="0" ref="F16:F22">E16*1.03</f>
        <v>1081.5</v>
      </c>
    </row>
    <row r="17" spans="1:6" ht="15" customHeight="1">
      <c r="A17" t="s">
        <v>60</v>
      </c>
      <c r="B17" s="1" t="s">
        <v>32</v>
      </c>
      <c r="C17" s="1" t="s">
        <v>33</v>
      </c>
      <c r="D17" s="2">
        <v>1</v>
      </c>
      <c r="E17" s="3">
        <v>900</v>
      </c>
      <c r="F17">
        <f t="shared" si="0"/>
        <v>927</v>
      </c>
    </row>
    <row r="18" spans="1:6" ht="15" customHeight="1">
      <c r="A18" t="s">
        <v>60</v>
      </c>
      <c r="B18" s="1" t="s">
        <v>44</v>
      </c>
      <c r="C18" s="1" t="s">
        <v>46</v>
      </c>
      <c r="D18" s="2">
        <v>1</v>
      </c>
      <c r="E18" s="3">
        <v>500</v>
      </c>
      <c r="F18">
        <f t="shared" si="0"/>
        <v>515</v>
      </c>
    </row>
    <row r="19" spans="1:6" ht="15" customHeight="1">
      <c r="A19" t="s">
        <v>60</v>
      </c>
      <c r="B19" s="1" t="s">
        <v>40</v>
      </c>
      <c r="C19" s="1" t="s">
        <v>48</v>
      </c>
      <c r="D19" s="2">
        <v>1</v>
      </c>
      <c r="E19" s="3">
        <v>350</v>
      </c>
      <c r="F19">
        <f t="shared" si="0"/>
        <v>360.5</v>
      </c>
    </row>
    <row r="20" spans="1:6" ht="15" customHeight="1">
      <c r="A20" t="s">
        <v>60</v>
      </c>
      <c r="B20" s="1" t="s">
        <v>32</v>
      </c>
      <c r="C20" s="1" t="s">
        <v>49</v>
      </c>
      <c r="D20" s="2">
        <v>1</v>
      </c>
      <c r="E20" s="3">
        <v>900</v>
      </c>
      <c r="F20">
        <f t="shared" si="0"/>
        <v>927</v>
      </c>
    </row>
    <row r="21" spans="1:7" ht="15" customHeight="1">
      <c r="A21" t="s">
        <v>60</v>
      </c>
      <c r="B21" s="1" t="s">
        <v>40</v>
      </c>
      <c r="C21" s="1" t="s">
        <v>54</v>
      </c>
      <c r="D21" s="2">
        <v>1</v>
      </c>
      <c r="E21" s="3">
        <v>350</v>
      </c>
      <c r="F21">
        <f t="shared" si="0"/>
        <v>360.5</v>
      </c>
      <c r="G21">
        <f>SUM(F15:F21)</f>
        <v>5253</v>
      </c>
    </row>
    <row r="22" spans="1:7" ht="15" customHeight="1">
      <c r="A22" t="s">
        <v>63</v>
      </c>
      <c r="B22" s="1" t="s">
        <v>52</v>
      </c>
      <c r="C22" s="1" t="s">
        <v>53</v>
      </c>
      <c r="D22" s="2">
        <v>1</v>
      </c>
      <c r="E22" s="3">
        <v>950</v>
      </c>
      <c r="F22">
        <f t="shared" si="0"/>
        <v>978.5</v>
      </c>
      <c r="G22">
        <f>SUM(F22)</f>
        <v>978.5</v>
      </c>
    </row>
    <row r="23" spans="1:7" ht="15" customHeight="1">
      <c r="A23" s="5" t="s">
        <v>69</v>
      </c>
      <c r="B23" s="1" t="s">
        <v>0</v>
      </c>
      <c r="C23" s="1" t="s">
        <v>1</v>
      </c>
      <c r="D23" s="2">
        <v>1</v>
      </c>
      <c r="E23" s="3">
        <v>950</v>
      </c>
      <c r="F23">
        <f>E23*1.13</f>
        <v>1073.5</v>
      </c>
      <c r="G23">
        <f>SUM(F23)</f>
        <v>1073.5</v>
      </c>
    </row>
    <row r="24" spans="1:6" ht="15" customHeight="1">
      <c r="A24" s="5" t="s">
        <v>66</v>
      </c>
      <c r="B24" s="1" t="s">
        <v>44</v>
      </c>
      <c r="C24" s="1" t="s">
        <v>45</v>
      </c>
      <c r="D24" s="2">
        <v>1</v>
      </c>
      <c r="E24" s="3">
        <v>500</v>
      </c>
      <c r="F24">
        <f>E24*1.15</f>
        <v>575</v>
      </c>
    </row>
    <row r="25" spans="1:7" ht="15" customHeight="1">
      <c r="A25" s="5" t="s">
        <v>66</v>
      </c>
      <c r="B25" s="1" t="s">
        <v>50</v>
      </c>
      <c r="C25" s="1" t="s">
        <v>51</v>
      </c>
      <c r="D25" s="2">
        <v>1</v>
      </c>
      <c r="E25" s="3">
        <v>950</v>
      </c>
      <c r="F25">
        <f>E25*1.13</f>
        <v>1073.5</v>
      </c>
      <c r="G25">
        <f>SUM(F24:F25)</f>
        <v>1648.5</v>
      </c>
    </row>
    <row r="26" spans="1:7" ht="15" customHeight="1">
      <c r="A26" s="5" t="s">
        <v>74</v>
      </c>
      <c r="B26" s="1" t="s">
        <v>42</v>
      </c>
      <c r="C26" s="1" t="s">
        <v>43</v>
      </c>
      <c r="D26" s="2">
        <v>1</v>
      </c>
      <c r="E26" s="3">
        <v>950</v>
      </c>
      <c r="F26">
        <f>E26*1.15</f>
        <v>1092.5</v>
      </c>
      <c r="G26">
        <f>SUM(F26)</f>
        <v>1092.5</v>
      </c>
    </row>
    <row r="27" spans="1:7" ht="15" customHeight="1">
      <c r="A27" s="5" t="s">
        <v>78</v>
      </c>
      <c r="B27" s="1" t="s">
        <v>40</v>
      </c>
      <c r="C27" s="1" t="s">
        <v>41</v>
      </c>
      <c r="D27" s="2">
        <v>1</v>
      </c>
      <c r="E27" s="3">
        <v>350</v>
      </c>
      <c r="F27">
        <f>E27*1.15</f>
        <v>402.49999999999994</v>
      </c>
      <c r="G27">
        <f>SUM(F27)</f>
        <v>402.49999999999994</v>
      </c>
    </row>
    <row r="28" spans="1:7" ht="15" customHeight="1">
      <c r="A28" s="5" t="s">
        <v>68</v>
      </c>
      <c r="B28" s="1" t="s">
        <v>2</v>
      </c>
      <c r="C28" s="1" t="s">
        <v>3</v>
      </c>
      <c r="D28" s="2">
        <v>1</v>
      </c>
      <c r="E28" s="4">
        <v>1050</v>
      </c>
      <c r="F28">
        <f aca="true" t="shared" si="1" ref="F28:F36">E28*1.13</f>
        <v>1186.5</v>
      </c>
      <c r="G28">
        <f>SUM(F28)</f>
        <v>1186.5</v>
      </c>
    </row>
    <row r="29" spans="1:7" ht="15" customHeight="1">
      <c r="A29" t="s">
        <v>79</v>
      </c>
      <c r="B29" s="1" t="s">
        <v>5</v>
      </c>
      <c r="C29" s="1" t="s">
        <v>8</v>
      </c>
      <c r="D29" s="2">
        <v>1</v>
      </c>
      <c r="E29" s="3">
        <v>950</v>
      </c>
      <c r="F29">
        <f t="shared" si="1"/>
        <v>1073.5</v>
      </c>
      <c r="G29">
        <f>SUM(F29)</f>
        <v>1073.5</v>
      </c>
    </row>
    <row r="30" spans="1:7" ht="15" customHeight="1">
      <c r="A30" t="s">
        <v>77</v>
      </c>
      <c r="B30" s="1" t="s">
        <v>28</v>
      </c>
      <c r="C30" s="1" t="s">
        <v>29</v>
      </c>
      <c r="D30" s="2">
        <v>1</v>
      </c>
      <c r="E30" s="3">
        <v>580</v>
      </c>
      <c r="F30">
        <f t="shared" si="1"/>
        <v>655.4</v>
      </c>
      <c r="G30">
        <f>SUM(F30)</f>
        <v>655.4</v>
      </c>
    </row>
    <row r="31" spans="1:7" ht="15" customHeight="1">
      <c r="A31" t="s">
        <v>81</v>
      </c>
      <c r="B31" s="1" t="s">
        <v>2</v>
      </c>
      <c r="C31" s="1" t="s">
        <v>4</v>
      </c>
      <c r="D31" s="2">
        <v>1</v>
      </c>
      <c r="E31" s="4">
        <v>1050</v>
      </c>
      <c r="F31">
        <f t="shared" si="1"/>
        <v>1186.5</v>
      </c>
      <c r="G31">
        <f>SUM(F31)</f>
        <v>1186.5</v>
      </c>
    </row>
    <row r="32" spans="1:6" ht="15" customHeight="1">
      <c r="A32" t="s">
        <v>76</v>
      </c>
      <c r="B32" s="1" t="s">
        <v>15</v>
      </c>
      <c r="C32" s="1" t="s">
        <v>16</v>
      </c>
      <c r="D32" s="2">
        <v>1</v>
      </c>
      <c r="E32" s="3">
        <v>690</v>
      </c>
      <c r="F32">
        <f t="shared" si="1"/>
        <v>779.6999999999999</v>
      </c>
    </row>
    <row r="33" spans="1:7" ht="15" customHeight="1">
      <c r="A33" t="s">
        <v>76</v>
      </c>
      <c r="B33" s="1" t="s">
        <v>26</v>
      </c>
      <c r="C33" s="1" t="s">
        <v>27</v>
      </c>
      <c r="D33" s="2">
        <v>1</v>
      </c>
      <c r="E33" s="3">
        <v>785</v>
      </c>
      <c r="F33">
        <f t="shared" si="1"/>
        <v>887.05</v>
      </c>
      <c r="G33">
        <f>SUM(F32:F33)</f>
        <v>1666.75</v>
      </c>
    </row>
    <row r="34" spans="1:7" ht="15" customHeight="1">
      <c r="A34" s="5" t="s">
        <v>71</v>
      </c>
      <c r="B34" s="1" t="s">
        <v>50</v>
      </c>
      <c r="C34" s="1" t="s">
        <v>51</v>
      </c>
      <c r="D34" s="2">
        <v>1</v>
      </c>
      <c r="E34" s="3">
        <v>950</v>
      </c>
      <c r="F34">
        <f t="shared" si="1"/>
        <v>1073.5</v>
      </c>
      <c r="G34">
        <f>SUM(F34)</f>
        <v>1073.5</v>
      </c>
    </row>
    <row r="35" spans="1:6" ht="15" customHeight="1">
      <c r="A35" t="s">
        <v>67</v>
      </c>
      <c r="B35" s="1" t="s">
        <v>9</v>
      </c>
      <c r="C35" s="1" t="s">
        <v>10</v>
      </c>
      <c r="D35" s="2">
        <v>1</v>
      </c>
      <c r="E35" s="4">
        <v>1390</v>
      </c>
      <c r="F35">
        <f t="shared" si="1"/>
        <v>1570.6999999999998</v>
      </c>
    </row>
    <row r="36" spans="1:6" ht="15" customHeight="1">
      <c r="A36" t="s">
        <v>67</v>
      </c>
      <c r="B36" s="1" t="s">
        <v>30</v>
      </c>
      <c r="C36" s="1" t="s">
        <v>31</v>
      </c>
      <c r="D36" s="2">
        <v>1</v>
      </c>
      <c r="E36" s="4">
        <v>1750</v>
      </c>
      <c r="F36">
        <f t="shared" si="1"/>
        <v>1977.4999999999998</v>
      </c>
    </row>
    <row r="37" spans="1:6" ht="15" customHeight="1">
      <c r="A37" t="s">
        <v>67</v>
      </c>
      <c r="B37" s="1" t="s">
        <v>32</v>
      </c>
      <c r="C37" s="1" t="s">
        <v>34</v>
      </c>
      <c r="D37" s="2">
        <v>1</v>
      </c>
      <c r="E37" s="3">
        <v>900</v>
      </c>
      <c r="F37">
        <f>E37*1.15</f>
        <v>1035</v>
      </c>
    </row>
    <row r="38" spans="1:6" ht="15" customHeight="1">
      <c r="A38" t="s">
        <v>67</v>
      </c>
      <c r="B38" s="1" t="s">
        <v>38</v>
      </c>
      <c r="C38" s="1" t="s">
        <v>39</v>
      </c>
      <c r="D38" s="2">
        <v>1</v>
      </c>
      <c r="E38" s="3">
        <v>675</v>
      </c>
      <c r="F38">
        <f>E38*1.13</f>
        <v>762.7499999999999</v>
      </c>
    </row>
    <row r="39" spans="1:7" ht="15" customHeight="1">
      <c r="A39" t="s">
        <v>67</v>
      </c>
      <c r="B39" s="1" t="s">
        <v>52</v>
      </c>
      <c r="C39" s="1" t="s">
        <v>53</v>
      </c>
      <c r="D39" s="2">
        <v>1</v>
      </c>
      <c r="E39" s="3">
        <v>950</v>
      </c>
      <c r="F39">
        <f>E39*1.15</f>
        <v>1092.5</v>
      </c>
      <c r="G39">
        <f>SUM(F35:F39)</f>
        <v>6438.45</v>
      </c>
    </row>
    <row r="40" spans="1:7" ht="15" customHeight="1">
      <c r="A40" t="s">
        <v>73</v>
      </c>
      <c r="B40" s="1" t="s">
        <v>44</v>
      </c>
      <c r="C40" s="1" t="s">
        <v>47</v>
      </c>
      <c r="D40" s="2">
        <v>1</v>
      </c>
      <c r="E40" s="3">
        <v>500</v>
      </c>
      <c r="F40">
        <f>E40*1.15</f>
        <v>575</v>
      </c>
      <c r="G40">
        <f>SUM(F40)</f>
        <v>575</v>
      </c>
    </row>
    <row r="41" spans="1:7" ht="15" customHeight="1">
      <c r="A41" s="5" t="s">
        <v>82</v>
      </c>
      <c r="B41" s="1" t="s">
        <v>21</v>
      </c>
      <c r="C41" s="1" t="s">
        <v>22</v>
      </c>
      <c r="D41" s="2">
        <v>1</v>
      </c>
      <c r="E41" s="3">
        <v>790</v>
      </c>
      <c r="F41">
        <f>E41*1.13</f>
        <v>892.6999999999999</v>
      </c>
      <c r="G41">
        <f>SUM(F41)</f>
        <v>892.6999999999999</v>
      </c>
    </row>
    <row r="42" spans="1:6" ht="15" customHeight="1">
      <c r="A42" t="s">
        <v>65</v>
      </c>
      <c r="B42" s="1" t="s">
        <v>13</v>
      </c>
      <c r="C42" s="1" t="s">
        <v>14</v>
      </c>
      <c r="D42" s="2">
        <v>1</v>
      </c>
      <c r="E42" s="4">
        <v>1190</v>
      </c>
      <c r="F42">
        <f>E42*1.07</f>
        <v>1273.3000000000002</v>
      </c>
    </row>
    <row r="43" spans="1:7" ht="15" customHeight="1">
      <c r="A43" t="s">
        <v>65</v>
      </c>
      <c r="B43" s="1" t="s">
        <v>32</v>
      </c>
      <c r="C43" s="7" t="s">
        <v>88</v>
      </c>
      <c r="D43" s="2">
        <v>1</v>
      </c>
      <c r="E43" s="3">
        <v>900</v>
      </c>
      <c r="F43">
        <f>E43*1.07</f>
        <v>963</v>
      </c>
      <c r="G43">
        <f>SUM(F42:F43)</f>
        <v>2236.3</v>
      </c>
    </row>
    <row r="44" spans="1:6" ht="15" customHeight="1">
      <c r="A44" t="s">
        <v>58</v>
      </c>
      <c r="B44" s="1" t="s">
        <v>55</v>
      </c>
      <c r="C44" s="1" t="s">
        <v>56</v>
      </c>
      <c r="D44" s="2">
        <v>1</v>
      </c>
      <c r="E44" s="3">
        <v>270</v>
      </c>
      <c r="F44">
        <f>E44*1.15</f>
        <v>310.5</v>
      </c>
    </row>
    <row r="45" spans="1:7" ht="15" customHeight="1">
      <c r="A45" t="s">
        <v>58</v>
      </c>
      <c r="B45" s="1" t="s">
        <v>55</v>
      </c>
      <c r="C45" s="1" t="s">
        <v>57</v>
      </c>
      <c r="D45" s="2">
        <v>1</v>
      </c>
      <c r="E45" s="3">
        <v>270</v>
      </c>
      <c r="F45">
        <f>E45*1.15</f>
        <v>310.5</v>
      </c>
      <c r="G45">
        <f>SUM(F44:F45)</f>
        <v>621</v>
      </c>
    </row>
    <row r="46" spans="5:6" ht="15">
      <c r="E46" s="6">
        <f>SUM(E2:E45)</f>
        <v>34800</v>
      </c>
      <c r="F46">
        <f>SUM(F2:F45)</f>
        <v>38361.7</v>
      </c>
    </row>
  </sheetData>
  <sheetProtection/>
  <autoFilter ref="A1:E1">
    <sortState ref="A2:E46">
      <sortCondition sortBy="value" ref="A2:A46"/>
    </sortState>
  </autoFilter>
  <hyperlinks>
    <hyperlink ref="A40" r:id="rId1" display="http://forum.sibmama.ru/viewtopic.php?t=802212&amp;postdays=0&amp;postorder=asc&amp;start=15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2013-03-15T04:35:54Z</dcterms:created>
  <dcterms:modified xsi:type="dcterms:W3CDTF">2013-03-15T05:42:58Z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