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<sst xmlns="http://schemas.openxmlformats.org/spreadsheetml/2006/main" count="149" uniqueCount="103">
  <si>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Ник</t>
  </si>
  <si>
    <t>артикул</t>
  </si>
  <si>
    <t>наименование</t>
  </si>
  <si>
    <t>размер</t>
  </si>
  <si>
    <t>цена</t>
  </si>
  <si>
    <t>цена с орг</t>
  </si>
  <si>
    <t>цвет</t>
  </si>
  <si>
    <t>джемпер для мал</t>
  </si>
  <si>
    <t>ПД-138</t>
  </si>
  <si>
    <t>водолазка для дев</t>
  </si>
  <si>
    <t>СОВУНЬЯ777</t>
  </si>
  <si>
    <t>ПД-122</t>
  </si>
  <si>
    <t>104</t>
  </si>
  <si>
    <t>110</t>
  </si>
  <si>
    <t>серый</t>
  </si>
  <si>
    <t>Степанида76</t>
  </si>
  <si>
    <t>ДГ-6</t>
  </si>
  <si>
    <t>гамаши для мал/дев</t>
  </si>
  <si>
    <t>134</t>
  </si>
  <si>
    <t>ЖДО-14</t>
  </si>
  <si>
    <t>жилет для мал/дев</t>
  </si>
  <si>
    <t>корал</t>
  </si>
  <si>
    <t>Катя Мальцева</t>
  </si>
  <si>
    <t>ЖДЛ-7</t>
  </si>
  <si>
    <t>жилет для мал./дев</t>
  </si>
  <si>
    <t>фиолетовый меланж</t>
  </si>
  <si>
    <t>MaMa K@terin@</t>
  </si>
  <si>
    <t>152</t>
  </si>
  <si>
    <t>54</t>
  </si>
  <si>
    <t>ШДО-8</t>
  </si>
  <si>
    <t>шапочка</t>
  </si>
  <si>
    <t>молочный</t>
  </si>
  <si>
    <t>платье</t>
  </si>
  <si>
    <t>Rudta</t>
  </si>
  <si>
    <t>жакет для дев</t>
  </si>
  <si>
    <t>гамаши</t>
  </si>
  <si>
    <t>ЯиТЫ</t>
  </si>
  <si>
    <t>ПТ-4</t>
  </si>
  <si>
    <t>Surpris</t>
  </si>
  <si>
    <t>голубой</t>
  </si>
  <si>
    <t>ПЛ-2</t>
  </si>
  <si>
    <t>плед</t>
  </si>
  <si>
    <t>98</t>
  </si>
  <si>
    <t>NLL</t>
  </si>
  <si>
    <t>КДЛ-28</t>
  </si>
  <si>
    <t>Кофта для девочек</t>
  </si>
  <si>
    <t>розовый</t>
  </si>
  <si>
    <t>зеленый</t>
  </si>
  <si>
    <t>ХИН</t>
  </si>
  <si>
    <t>116</t>
  </si>
  <si>
    <t>ВД-5</t>
  </si>
  <si>
    <t>малиновый</t>
  </si>
  <si>
    <t>ДПО-8</t>
  </si>
  <si>
    <t>сарафан</t>
  </si>
  <si>
    <t>белый</t>
  </si>
  <si>
    <t>оранжевый</t>
  </si>
  <si>
    <t>ДГ-7</t>
  </si>
  <si>
    <t>св.олива (любой)</t>
  </si>
  <si>
    <t>синий (на мальчика)</t>
  </si>
  <si>
    <t>КОМ-16</t>
  </si>
  <si>
    <t>комбинезон для мал</t>
  </si>
  <si>
    <t>74</t>
  </si>
  <si>
    <t>Лефи</t>
  </si>
  <si>
    <t>КДО-59</t>
  </si>
  <si>
    <t xml:space="preserve">розовый (голубой) </t>
  </si>
  <si>
    <t>ПТ-9</t>
  </si>
  <si>
    <t>сирень</t>
  </si>
  <si>
    <t>КДО-73</t>
  </si>
  <si>
    <t>Жакет для девочек</t>
  </si>
  <si>
    <t xml:space="preserve">голубой (молочный) </t>
  </si>
  <si>
    <t>Гамаши</t>
  </si>
  <si>
    <t>голубой (серый)</t>
  </si>
  <si>
    <t>КМО-96</t>
  </si>
  <si>
    <t>Костюм для мальчиков</t>
  </si>
  <si>
    <t>голубой или бежевый</t>
  </si>
  <si>
    <t>КДЛ-33</t>
  </si>
  <si>
    <t>кофта для дев</t>
  </si>
  <si>
    <t>персик</t>
  </si>
  <si>
    <t>ПТ-3</t>
  </si>
  <si>
    <t>коралл</t>
  </si>
  <si>
    <t>ПТ-6</t>
  </si>
  <si>
    <t>св.сирень</t>
  </si>
  <si>
    <t>ПТ-5</t>
  </si>
  <si>
    <t>желто-сиреневый</t>
  </si>
  <si>
    <t>джинс или серый</t>
  </si>
  <si>
    <t>NataliyaF</t>
  </si>
  <si>
    <t>ДГ-10</t>
  </si>
  <si>
    <t>Гамаши для девочек</t>
  </si>
  <si>
    <t>розовый (белый)</t>
  </si>
  <si>
    <t>Гамаши для девочек и мальчиков</t>
  </si>
  <si>
    <t>Н-11</t>
  </si>
  <si>
    <t>носки</t>
  </si>
  <si>
    <t>розовый (сиреневый)</t>
  </si>
  <si>
    <t>16</t>
  </si>
  <si>
    <t>сине-желтый</t>
  </si>
  <si>
    <t>сбер</t>
  </si>
  <si>
    <t>К оплате</t>
  </si>
  <si>
    <t>Оплата</t>
  </si>
  <si>
    <t>альфа</t>
  </si>
  <si>
    <t>трансп</t>
  </si>
  <si>
    <t>Итого</t>
  </si>
  <si>
    <t>Итог</t>
  </si>
  <si>
    <t>сиреневый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</si>
</sst>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left"/>
      <protection/>
    </xf>
    <xf numFmtId="49" fontId="4" fillId="0" borderId="11" xfId="54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left"/>
      <protection/>
    </xf>
    <xf numFmtId="49" fontId="4" fillId="0" borderId="13" xfId="53" applyNumberFormat="1" applyFont="1" applyFill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4" xfId="55" applyNumberFormat="1" applyFont="1" applyFill="1" applyBorder="1" applyAlignment="1">
      <alignment horizontal="right"/>
      <protection/>
    </xf>
    <xf numFmtId="3" fontId="4" fillId="0" borderId="10" xfId="54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Fill="1" applyBorder="1" applyAlignment="1">
      <alignment/>
    </xf>
    <xf numFmtId="49" fontId="4" fillId="33" borderId="15" xfId="54" applyNumberFormat="1" applyFont="1" applyFill="1" applyBorder="1" applyAlignment="1">
      <alignment horizontal="left"/>
      <protection/>
    </xf>
    <xf numFmtId="0" fontId="25" fillId="0" borderId="10" xfId="0" applyFont="1" applyBorder="1" applyAlignment="1">
      <alignment/>
    </xf>
    <xf numFmtId="1" fontId="25" fillId="0" borderId="10" xfId="0" applyNumberFormat="1" applyFont="1" applyBorder="1" applyAlignment="1">
      <alignment/>
    </xf>
    <xf numFmtId="1" fontId="44" fillId="0" borderId="0" xfId="0" applyNumberFormat="1" applyFont="1" applyAlignment="1">
      <alignment/>
    </xf>
    <xf numFmtId="0" fontId="4" fillId="0" borderId="16" xfId="55" applyNumberFormat="1" applyFont="1" applyFill="1" applyBorder="1" applyAlignment="1">
      <alignment horizontal="left"/>
      <protection/>
    </xf>
    <xf numFmtId="49" fontId="4" fillId="33" borderId="11" xfId="54" applyNumberFormat="1" applyFont="1" applyFill="1" applyBorder="1" applyAlignment="1">
      <alignment horizontal="left"/>
      <protection/>
    </xf>
    <xf numFmtId="1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49" fontId="46" fillId="0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16.28125" style="15" customWidth="1"/>
    <col min="2" max="2" width="19.28125" style="0" customWidth="1"/>
    <col min="3" max="3" width="20.140625" style="0" customWidth="1"/>
    <col min="4" max="4" width="17.57421875" style="0" customWidth="1"/>
    <col min="6" max="6" width="11.140625" style="14" customWidth="1"/>
    <col min="8" max="8" width="11.8515625" style="30" customWidth="1"/>
    <col min="9" max="10" width="9.140625" style="30" customWidth="1"/>
    <col min="12" max="12" width="0" style="0" hidden="1" customWidth="1"/>
    <col min="13" max="13" width="9.140625" style="16" customWidth="1"/>
  </cols>
  <sheetData>
    <row r="1" spans="1:13" ht="15">
      <c r="A1" s="2" t="s">
        <v>0</v>
      </c>
      <c r="B1" s="2" t="s">
        <v>1</v>
      </c>
      <c r="C1" s="1" t="s">
        <v>2</v>
      </c>
      <c r="D1" s="1" t="s">
        <v>6</v>
      </c>
      <c r="E1" s="1" t="s">
        <v>3</v>
      </c>
      <c r="F1" s="11" t="s">
        <v>4</v>
      </c>
      <c r="G1" s="3" t="s">
        <v>5</v>
      </c>
      <c r="H1" s="17" t="s">
        <v>96</v>
      </c>
      <c r="I1" s="17" t="s">
        <v>99</v>
      </c>
      <c r="J1" s="17" t="s">
        <v>100</v>
      </c>
      <c r="K1" s="18" t="s">
        <v>97</v>
      </c>
      <c r="M1" s="19" t="s">
        <v>101</v>
      </c>
    </row>
    <row r="2" spans="1:13" ht="15">
      <c r="A2" s="2" t="s">
        <v>10</v>
      </c>
      <c r="B2" s="20" t="s">
        <v>11</v>
      </c>
      <c r="C2" s="5" t="s">
        <v>7</v>
      </c>
      <c r="D2" s="5" t="s">
        <v>84</v>
      </c>
      <c r="E2" s="8" t="s">
        <v>13</v>
      </c>
      <c r="F2" s="13">
        <v>440</v>
      </c>
      <c r="G2" s="4">
        <f aca="true" t="shared" si="0" ref="G2:G41">F2*1.15</f>
        <v>505.99999999999994</v>
      </c>
      <c r="H2" s="21">
        <v>506</v>
      </c>
      <c r="I2" s="21">
        <v>18</v>
      </c>
      <c r="J2" s="22">
        <f>H2+I2</f>
        <v>524</v>
      </c>
      <c r="K2" s="18">
        <v>506</v>
      </c>
      <c r="L2" t="s">
        <v>95</v>
      </c>
      <c r="M2" s="23">
        <f>J2-K2</f>
        <v>18</v>
      </c>
    </row>
    <row r="3" spans="1:13" ht="15">
      <c r="A3" s="2"/>
      <c r="B3" s="24"/>
      <c r="C3" s="9"/>
      <c r="D3" s="10"/>
      <c r="E3" s="7"/>
      <c r="F3" s="12"/>
      <c r="G3" s="4">
        <f t="shared" si="0"/>
        <v>0</v>
      </c>
      <c r="H3" s="21"/>
      <c r="I3" s="21"/>
      <c r="J3" s="22"/>
      <c r="K3" s="18"/>
      <c r="M3" s="23"/>
    </row>
    <row r="4" spans="1:13" ht="15">
      <c r="A4" s="2" t="s">
        <v>15</v>
      </c>
      <c r="B4" s="20" t="s">
        <v>16</v>
      </c>
      <c r="C4" s="5" t="s">
        <v>17</v>
      </c>
      <c r="D4" s="5" t="s">
        <v>14</v>
      </c>
      <c r="E4" s="8" t="s">
        <v>18</v>
      </c>
      <c r="F4" s="13">
        <v>380</v>
      </c>
      <c r="G4" s="4">
        <f t="shared" si="0"/>
        <v>436.99999999999994</v>
      </c>
      <c r="H4" s="21">
        <v>3335</v>
      </c>
      <c r="I4" s="21">
        <f>18*9</f>
        <v>162</v>
      </c>
      <c r="J4" s="22">
        <f>H4+I4</f>
        <v>3497</v>
      </c>
      <c r="K4" s="18">
        <v>3337</v>
      </c>
      <c r="L4" t="s">
        <v>95</v>
      </c>
      <c r="M4" s="23">
        <f>J4-K4</f>
        <v>160</v>
      </c>
    </row>
    <row r="5" spans="1:13" ht="15">
      <c r="A5" s="2"/>
      <c r="B5" s="25" t="s">
        <v>19</v>
      </c>
      <c r="C5" s="5" t="s">
        <v>20</v>
      </c>
      <c r="D5" s="5" t="s">
        <v>21</v>
      </c>
      <c r="E5" s="8" t="s">
        <v>18</v>
      </c>
      <c r="F5" s="13">
        <v>420</v>
      </c>
      <c r="G5" s="4">
        <f t="shared" si="0"/>
        <v>482.99999999999994</v>
      </c>
      <c r="H5" s="21"/>
      <c r="I5" s="21"/>
      <c r="J5" s="22"/>
      <c r="K5" s="18"/>
      <c r="M5" s="23"/>
    </row>
    <row r="6" spans="1:13" ht="15">
      <c r="A6" s="2"/>
      <c r="B6" s="25" t="s">
        <v>29</v>
      </c>
      <c r="C6" s="5" t="s">
        <v>30</v>
      </c>
      <c r="D6" s="5" t="s">
        <v>31</v>
      </c>
      <c r="E6" s="8" t="s">
        <v>28</v>
      </c>
      <c r="F6" s="13">
        <v>240</v>
      </c>
      <c r="G6" s="4">
        <f t="shared" si="0"/>
        <v>276</v>
      </c>
      <c r="H6" s="21"/>
      <c r="I6" s="21"/>
      <c r="J6" s="22"/>
      <c r="K6" s="18"/>
      <c r="M6" s="23"/>
    </row>
    <row r="7" spans="1:13" ht="15">
      <c r="A7" s="2"/>
      <c r="B7" s="25" t="s">
        <v>75</v>
      </c>
      <c r="C7" s="5" t="s">
        <v>76</v>
      </c>
      <c r="D7" s="5" t="s">
        <v>77</v>
      </c>
      <c r="E7" s="8" t="s">
        <v>13</v>
      </c>
      <c r="F7" s="13">
        <v>430</v>
      </c>
      <c r="G7" s="4">
        <f t="shared" si="0"/>
        <v>494.49999999999994</v>
      </c>
      <c r="H7" s="21"/>
      <c r="I7" s="21"/>
      <c r="J7" s="22"/>
      <c r="K7" s="18"/>
      <c r="M7" s="23"/>
    </row>
    <row r="8" spans="1:13" ht="15">
      <c r="A8" s="2"/>
      <c r="B8" s="25" t="s">
        <v>78</v>
      </c>
      <c r="C8" s="5" t="s">
        <v>32</v>
      </c>
      <c r="D8" s="5" t="s">
        <v>81</v>
      </c>
      <c r="E8" s="8" t="s">
        <v>12</v>
      </c>
      <c r="F8" s="13">
        <v>290</v>
      </c>
      <c r="G8" s="4">
        <f t="shared" si="0"/>
        <v>333.5</v>
      </c>
      <c r="H8" s="21"/>
      <c r="I8" s="21"/>
      <c r="J8" s="22"/>
      <c r="K8" s="18"/>
      <c r="M8" s="23"/>
    </row>
    <row r="9" spans="1:13" ht="15">
      <c r="A9" s="2"/>
      <c r="B9" s="25" t="s">
        <v>80</v>
      </c>
      <c r="C9" s="5" t="s">
        <v>32</v>
      </c>
      <c r="D9" s="5" t="s">
        <v>79</v>
      </c>
      <c r="E9" s="8" t="s">
        <v>12</v>
      </c>
      <c r="F9" s="13">
        <v>280</v>
      </c>
      <c r="G9" s="4">
        <f t="shared" si="0"/>
        <v>322</v>
      </c>
      <c r="H9" s="21"/>
      <c r="I9" s="21"/>
      <c r="J9" s="22"/>
      <c r="K9" s="18"/>
      <c r="M9" s="23"/>
    </row>
    <row r="10" spans="1:13" ht="15">
      <c r="A10" s="2"/>
      <c r="B10" s="25" t="s">
        <v>37</v>
      </c>
      <c r="C10" s="5" t="s">
        <v>32</v>
      </c>
      <c r="D10" s="5" t="s">
        <v>79</v>
      </c>
      <c r="E10" s="8" t="s">
        <v>13</v>
      </c>
      <c r="F10" s="13">
        <v>290</v>
      </c>
      <c r="G10" s="4">
        <f t="shared" si="0"/>
        <v>333.5</v>
      </c>
      <c r="H10" s="21"/>
      <c r="I10" s="21"/>
      <c r="J10" s="22"/>
      <c r="K10" s="18"/>
      <c r="M10" s="23"/>
    </row>
    <row r="11" spans="1:13" ht="15">
      <c r="A11" s="2"/>
      <c r="B11" s="25" t="s">
        <v>37</v>
      </c>
      <c r="C11" s="5" t="s">
        <v>32</v>
      </c>
      <c r="D11" s="5" t="s">
        <v>39</v>
      </c>
      <c r="E11" s="8" t="s">
        <v>13</v>
      </c>
      <c r="F11" s="13">
        <v>290</v>
      </c>
      <c r="G11" s="4">
        <f t="shared" si="0"/>
        <v>333.5</v>
      </c>
      <c r="H11" s="21"/>
      <c r="I11" s="21"/>
      <c r="J11" s="22"/>
      <c r="K11" s="18"/>
      <c r="M11" s="23"/>
    </row>
    <row r="12" spans="1:13" ht="15">
      <c r="A12" s="2"/>
      <c r="B12" s="25" t="s">
        <v>82</v>
      </c>
      <c r="C12" s="5" t="s">
        <v>32</v>
      </c>
      <c r="D12" s="5" t="s">
        <v>83</v>
      </c>
      <c r="E12" s="8" t="s">
        <v>13</v>
      </c>
      <c r="F12" s="13">
        <v>280</v>
      </c>
      <c r="G12" s="4">
        <f t="shared" si="0"/>
        <v>322</v>
      </c>
      <c r="H12" s="21"/>
      <c r="I12" s="21"/>
      <c r="J12" s="22"/>
      <c r="K12" s="18"/>
      <c r="M12" s="23"/>
    </row>
    <row r="13" spans="1:13" ht="15">
      <c r="A13" s="2"/>
      <c r="B13" s="6"/>
      <c r="C13" s="5"/>
      <c r="D13" s="5"/>
      <c r="E13" s="8"/>
      <c r="F13" s="13"/>
      <c r="G13" s="4">
        <f t="shared" si="0"/>
        <v>0</v>
      </c>
      <c r="H13" s="21"/>
      <c r="I13" s="21"/>
      <c r="J13" s="22"/>
      <c r="K13" s="18"/>
      <c r="M13" s="23"/>
    </row>
    <row r="14" spans="1:13" ht="15">
      <c r="A14" s="2" t="s">
        <v>22</v>
      </c>
      <c r="B14" s="25" t="s">
        <v>23</v>
      </c>
      <c r="C14" s="5" t="s">
        <v>24</v>
      </c>
      <c r="D14" s="5" t="s">
        <v>55</v>
      </c>
      <c r="E14" s="8" t="s">
        <v>12</v>
      </c>
      <c r="F14" s="13">
        <v>180</v>
      </c>
      <c r="G14" s="4">
        <f t="shared" si="0"/>
        <v>206.99999999999997</v>
      </c>
      <c r="H14" s="22">
        <f>G14+G15</f>
        <v>413.99999999999994</v>
      </c>
      <c r="I14" s="22">
        <v>36</v>
      </c>
      <c r="J14" s="22">
        <f>H14+I14</f>
        <v>449.99999999999994</v>
      </c>
      <c r="K14" s="18">
        <v>414</v>
      </c>
      <c r="L14" t="s">
        <v>95</v>
      </c>
      <c r="M14" s="23">
        <f>J14-K14</f>
        <v>35.99999999999994</v>
      </c>
    </row>
    <row r="15" spans="1:13" ht="15">
      <c r="A15" s="2"/>
      <c r="B15" s="25" t="s">
        <v>23</v>
      </c>
      <c r="C15" s="5" t="s">
        <v>24</v>
      </c>
      <c r="D15" s="5" t="s">
        <v>25</v>
      </c>
      <c r="E15" s="8" t="s">
        <v>13</v>
      </c>
      <c r="F15" s="13">
        <v>180</v>
      </c>
      <c r="G15" s="4">
        <f t="shared" si="0"/>
        <v>206.99999999999997</v>
      </c>
      <c r="H15" s="21"/>
      <c r="I15" s="21"/>
      <c r="J15" s="22"/>
      <c r="K15" s="18"/>
      <c r="M15" s="23"/>
    </row>
    <row r="16" spans="1:13" ht="15">
      <c r="A16" s="2"/>
      <c r="B16" s="6"/>
      <c r="C16" s="5"/>
      <c r="D16" s="5"/>
      <c r="E16" s="8"/>
      <c r="F16" s="13"/>
      <c r="G16" s="4">
        <f t="shared" si="0"/>
        <v>0</v>
      </c>
      <c r="H16" s="21"/>
      <c r="I16" s="21"/>
      <c r="J16" s="22"/>
      <c r="K16" s="18"/>
      <c r="M16" s="23"/>
    </row>
    <row r="17" spans="1:13" ht="15">
      <c r="A17" s="2" t="s">
        <v>26</v>
      </c>
      <c r="B17" s="25" t="s">
        <v>8</v>
      </c>
      <c r="C17" s="5" t="s">
        <v>7</v>
      </c>
      <c r="D17" s="5" t="s">
        <v>57</v>
      </c>
      <c r="E17" s="8" t="s">
        <v>27</v>
      </c>
      <c r="F17" s="13">
        <v>520</v>
      </c>
      <c r="G17" s="4">
        <f t="shared" si="0"/>
        <v>598</v>
      </c>
      <c r="H17" s="21">
        <v>598</v>
      </c>
      <c r="I17" s="21">
        <v>18</v>
      </c>
      <c r="J17" s="22">
        <f>H17+I17</f>
        <v>616</v>
      </c>
      <c r="K17" s="18">
        <v>550</v>
      </c>
      <c r="L17" t="s">
        <v>95</v>
      </c>
      <c r="M17" s="23">
        <f>J17-K17</f>
        <v>66</v>
      </c>
    </row>
    <row r="18" spans="1:13" ht="15">
      <c r="A18" s="2"/>
      <c r="B18" s="6"/>
      <c r="C18" s="5"/>
      <c r="D18" s="5"/>
      <c r="E18" s="8"/>
      <c r="F18" s="13"/>
      <c r="G18" s="4">
        <f t="shared" si="0"/>
        <v>0</v>
      </c>
      <c r="H18" s="21"/>
      <c r="I18" s="21"/>
      <c r="J18" s="22"/>
      <c r="K18" s="18"/>
      <c r="M18" s="23"/>
    </row>
    <row r="19" spans="1:13" ht="15">
      <c r="A19" s="2" t="s">
        <v>33</v>
      </c>
      <c r="B19" s="25" t="s">
        <v>59</v>
      </c>
      <c r="C19" s="5" t="s">
        <v>60</v>
      </c>
      <c r="D19" s="5" t="s">
        <v>94</v>
      </c>
      <c r="E19" s="8" t="s">
        <v>61</v>
      </c>
      <c r="F19" s="13">
        <v>540</v>
      </c>
      <c r="G19" s="4">
        <f t="shared" si="0"/>
        <v>621</v>
      </c>
      <c r="H19" s="21">
        <v>2461</v>
      </c>
      <c r="I19" s="21">
        <f>18*4</f>
        <v>72</v>
      </c>
      <c r="J19" s="22">
        <f>H19+I19</f>
        <v>2533</v>
      </c>
      <c r="K19" s="10">
        <v>2461</v>
      </c>
      <c r="L19" t="s">
        <v>95</v>
      </c>
      <c r="M19" s="23">
        <f>J19-K19</f>
        <v>72</v>
      </c>
    </row>
    <row r="20" spans="1:13" ht="15">
      <c r="A20" s="2"/>
      <c r="B20" s="25" t="s">
        <v>67</v>
      </c>
      <c r="C20" s="5" t="s">
        <v>68</v>
      </c>
      <c r="D20" s="5" t="s">
        <v>69</v>
      </c>
      <c r="E20" s="8" t="s">
        <v>18</v>
      </c>
      <c r="F20" s="13">
        <v>600</v>
      </c>
      <c r="G20" s="4">
        <f t="shared" si="0"/>
        <v>690</v>
      </c>
      <c r="H20" s="21"/>
      <c r="I20" s="21"/>
      <c r="J20" s="22"/>
      <c r="K20" s="18"/>
      <c r="M20" s="23"/>
    </row>
    <row r="21" spans="1:13" ht="15">
      <c r="A21" s="2"/>
      <c r="B21" s="25" t="s">
        <v>56</v>
      </c>
      <c r="C21" s="5" t="s">
        <v>70</v>
      </c>
      <c r="D21" s="5" t="s">
        <v>71</v>
      </c>
      <c r="E21" s="8" t="s">
        <v>18</v>
      </c>
      <c r="F21" s="13">
        <v>420</v>
      </c>
      <c r="G21" s="4">
        <f t="shared" si="0"/>
        <v>482.99999999999994</v>
      </c>
      <c r="H21" s="21"/>
      <c r="I21" s="21"/>
      <c r="J21" s="22"/>
      <c r="K21" s="18"/>
      <c r="M21" s="23"/>
    </row>
    <row r="22" spans="1:13" ht="15">
      <c r="A22" s="2"/>
      <c r="B22" s="25" t="s">
        <v>72</v>
      </c>
      <c r="C22" s="5" t="s">
        <v>73</v>
      </c>
      <c r="D22" s="5" t="s">
        <v>74</v>
      </c>
      <c r="E22" s="8" t="s">
        <v>42</v>
      </c>
      <c r="F22" s="13">
        <v>580</v>
      </c>
      <c r="G22" s="4">
        <f t="shared" si="0"/>
        <v>667</v>
      </c>
      <c r="H22" s="21"/>
      <c r="I22" s="21"/>
      <c r="J22" s="22"/>
      <c r="K22" s="18"/>
      <c r="M22" s="23"/>
    </row>
    <row r="23" spans="1:13" ht="15">
      <c r="A23" s="2"/>
      <c r="B23" s="6"/>
      <c r="C23" s="5"/>
      <c r="D23" s="5"/>
      <c r="E23" s="8"/>
      <c r="F23" s="13"/>
      <c r="G23" s="4">
        <f t="shared" si="0"/>
        <v>0</v>
      </c>
      <c r="H23" s="21"/>
      <c r="I23" s="21"/>
      <c r="J23" s="22"/>
      <c r="K23" s="18"/>
      <c r="M23" s="23"/>
    </row>
    <row r="24" spans="1:13" ht="15">
      <c r="A24" s="2" t="s">
        <v>36</v>
      </c>
      <c r="B24" s="25" t="s">
        <v>37</v>
      </c>
      <c r="C24" s="5" t="s">
        <v>32</v>
      </c>
      <c r="D24" s="5" t="s">
        <v>46</v>
      </c>
      <c r="E24" s="8" t="s">
        <v>12</v>
      </c>
      <c r="F24" s="13">
        <v>290</v>
      </c>
      <c r="G24" s="4">
        <f t="shared" si="0"/>
        <v>333.5</v>
      </c>
      <c r="H24" s="21">
        <v>334</v>
      </c>
      <c r="I24" s="21">
        <v>18</v>
      </c>
      <c r="J24" s="22">
        <f>H24+I24</f>
        <v>352</v>
      </c>
      <c r="K24" s="18">
        <v>334</v>
      </c>
      <c r="L24" t="s">
        <v>98</v>
      </c>
      <c r="M24" s="23">
        <f>J24-K24</f>
        <v>18</v>
      </c>
    </row>
    <row r="25" spans="1:13" ht="15">
      <c r="A25" s="2"/>
      <c r="B25" s="6"/>
      <c r="C25" s="5"/>
      <c r="D25" s="5"/>
      <c r="E25" s="8"/>
      <c r="F25" s="13"/>
      <c r="G25" s="4">
        <f t="shared" si="0"/>
        <v>0</v>
      </c>
      <c r="H25" s="21"/>
      <c r="I25" s="21"/>
      <c r="J25" s="22"/>
      <c r="K25" s="18"/>
      <c r="M25" s="23"/>
    </row>
    <row r="26" spans="1:13" ht="15">
      <c r="A26" s="2" t="s">
        <v>38</v>
      </c>
      <c r="B26" s="25" t="s">
        <v>40</v>
      </c>
      <c r="C26" s="5" t="s">
        <v>41</v>
      </c>
      <c r="D26" s="31" t="s">
        <v>102</v>
      </c>
      <c r="E26" s="8"/>
      <c r="F26" s="13">
        <v>532</v>
      </c>
      <c r="G26" s="4">
        <f t="shared" si="0"/>
        <v>611.8</v>
      </c>
      <c r="H26" s="22">
        <f>G26+G27</f>
        <v>1071.8</v>
      </c>
      <c r="I26" s="22">
        <v>36</v>
      </c>
      <c r="J26" s="22">
        <f>H26+I26</f>
        <v>1107.8</v>
      </c>
      <c r="K26" s="18">
        <v>1100</v>
      </c>
      <c r="L26" t="s">
        <v>95</v>
      </c>
      <c r="M26" s="23">
        <f>J26-K26</f>
        <v>7.7999999999999545</v>
      </c>
    </row>
    <row r="27" spans="1:13" ht="15">
      <c r="A27" s="2"/>
      <c r="B27" s="25" t="s">
        <v>56</v>
      </c>
      <c r="C27" s="5" t="s">
        <v>35</v>
      </c>
      <c r="D27" s="5" t="s">
        <v>58</v>
      </c>
      <c r="E27" s="8" t="s">
        <v>42</v>
      </c>
      <c r="F27" s="13">
        <v>400</v>
      </c>
      <c r="G27" s="4">
        <f t="shared" si="0"/>
        <v>459.99999999999994</v>
      </c>
      <c r="H27" s="21"/>
      <c r="I27" s="21"/>
      <c r="J27" s="22"/>
      <c r="K27" s="18"/>
      <c r="M27" s="23"/>
    </row>
    <row r="28" spans="1:13" ht="15">
      <c r="A28" s="2"/>
      <c r="B28" s="6"/>
      <c r="C28" s="5"/>
      <c r="D28" s="5"/>
      <c r="E28" s="8"/>
      <c r="F28" s="13"/>
      <c r="G28" s="4">
        <f t="shared" si="0"/>
        <v>0</v>
      </c>
      <c r="H28" s="21"/>
      <c r="I28" s="21"/>
      <c r="J28" s="22"/>
      <c r="K28" s="18"/>
      <c r="M28" s="23"/>
    </row>
    <row r="29" spans="1:13" ht="15">
      <c r="A29" s="2" t="s">
        <v>43</v>
      </c>
      <c r="B29" s="25" t="s">
        <v>44</v>
      </c>
      <c r="C29" s="5" t="s">
        <v>45</v>
      </c>
      <c r="D29" s="5" t="s">
        <v>46</v>
      </c>
      <c r="E29" s="8" t="s">
        <v>13</v>
      </c>
      <c r="F29" s="13">
        <v>430</v>
      </c>
      <c r="G29" s="4">
        <f t="shared" si="0"/>
        <v>494.49999999999994</v>
      </c>
      <c r="H29" s="26">
        <f>G29+G30</f>
        <v>988.9999999999999</v>
      </c>
      <c r="I29" s="26">
        <v>36</v>
      </c>
      <c r="J29" s="22">
        <f>H29+I29</f>
        <v>1025</v>
      </c>
      <c r="K29" s="18">
        <v>989</v>
      </c>
      <c r="L29" t="s">
        <v>95</v>
      </c>
      <c r="M29" s="23">
        <f>J29-K29</f>
        <v>36</v>
      </c>
    </row>
    <row r="30" spans="1:13" ht="15">
      <c r="A30" s="2"/>
      <c r="B30" s="25" t="s">
        <v>44</v>
      </c>
      <c r="C30" s="5" t="s">
        <v>45</v>
      </c>
      <c r="D30" s="5" t="s">
        <v>47</v>
      </c>
      <c r="E30" s="8" t="s">
        <v>13</v>
      </c>
      <c r="F30" s="13">
        <v>430</v>
      </c>
      <c r="G30" s="4">
        <f t="shared" si="0"/>
        <v>494.49999999999994</v>
      </c>
      <c r="H30" s="27"/>
      <c r="I30" s="27"/>
      <c r="J30" s="22"/>
      <c r="K30" s="18"/>
      <c r="M30" s="23"/>
    </row>
    <row r="31" spans="1:13" ht="15">
      <c r="A31" s="2"/>
      <c r="B31" s="6"/>
      <c r="C31" s="5"/>
      <c r="D31" s="5"/>
      <c r="E31" s="8"/>
      <c r="F31" s="13"/>
      <c r="G31" s="4">
        <f t="shared" si="0"/>
        <v>0</v>
      </c>
      <c r="H31" s="28"/>
      <c r="I31" s="28"/>
      <c r="J31" s="22"/>
      <c r="K31" s="18"/>
      <c r="M31" s="23"/>
    </row>
    <row r="32" spans="1:13" ht="15">
      <c r="A32" s="2" t="s">
        <v>48</v>
      </c>
      <c r="B32" s="25" t="s">
        <v>50</v>
      </c>
      <c r="C32" s="5" t="s">
        <v>9</v>
      </c>
      <c r="D32" s="5" t="s">
        <v>51</v>
      </c>
      <c r="E32" s="8" t="s">
        <v>13</v>
      </c>
      <c r="F32" s="13">
        <v>180</v>
      </c>
      <c r="G32" s="4">
        <f t="shared" si="0"/>
        <v>206.99999999999997</v>
      </c>
      <c r="H32" s="29">
        <f>G32+G33</f>
        <v>759</v>
      </c>
      <c r="I32" s="29">
        <v>36</v>
      </c>
      <c r="J32" s="22">
        <f>H32+I32</f>
        <v>795</v>
      </c>
      <c r="K32" s="18">
        <v>759</v>
      </c>
      <c r="L32" t="s">
        <v>95</v>
      </c>
      <c r="M32" s="23">
        <f>J32-K32</f>
        <v>36</v>
      </c>
    </row>
    <row r="33" spans="1:13" ht="15">
      <c r="A33" s="2"/>
      <c r="B33" s="25" t="s">
        <v>52</v>
      </c>
      <c r="C33" s="5" t="s">
        <v>53</v>
      </c>
      <c r="D33" s="5" t="s">
        <v>54</v>
      </c>
      <c r="E33" s="8" t="s">
        <v>49</v>
      </c>
      <c r="F33" s="13">
        <v>480</v>
      </c>
      <c r="G33" s="4">
        <f t="shared" si="0"/>
        <v>552</v>
      </c>
      <c r="H33" s="28"/>
      <c r="I33" s="28"/>
      <c r="J33" s="22"/>
      <c r="K33" s="18"/>
      <c r="M33" s="23"/>
    </row>
    <row r="34" spans="1:13" ht="15">
      <c r="A34" s="2"/>
      <c r="B34" s="6"/>
      <c r="C34" s="5"/>
      <c r="D34" s="5"/>
      <c r="E34" s="8"/>
      <c r="F34" s="13"/>
      <c r="G34" s="4">
        <f t="shared" si="0"/>
        <v>0</v>
      </c>
      <c r="H34" s="28"/>
      <c r="I34" s="28"/>
      <c r="J34" s="22"/>
      <c r="K34" s="18"/>
      <c r="M34" s="23"/>
    </row>
    <row r="35" spans="1:13" ht="15">
      <c r="A35" s="2" t="s">
        <v>62</v>
      </c>
      <c r="B35" s="25" t="s">
        <v>63</v>
      </c>
      <c r="C35" s="5" t="s">
        <v>34</v>
      </c>
      <c r="D35" s="5" t="s">
        <v>64</v>
      </c>
      <c r="E35" s="8" t="s">
        <v>49</v>
      </c>
      <c r="F35" s="13">
        <v>580</v>
      </c>
      <c r="G35" s="4">
        <f t="shared" si="0"/>
        <v>667</v>
      </c>
      <c r="H35" s="29">
        <f>G35+G36</f>
        <v>1000.5</v>
      </c>
      <c r="I35" s="29">
        <v>36</v>
      </c>
      <c r="J35" s="22">
        <f>H35+I35</f>
        <v>1036.5</v>
      </c>
      <c r="K35" s="18">
        <v>1001</v>
      </c>
      <c r="L35" t="s">
        <v>95</v>
      </c>
      <c r="M35" s="23">
        <f>J35-K35</f>
        <v>35.5</v>
      </c>
    </row>
    <row r="36" spans="1:13" ht="15">
      <c r="A36" s="2"/>
      <c r="B36" s="25" t="s">
        <v>65</v>
      </c>
      <c r="C36" s="5" t="s">
        <v>32</v>
      </c>
      <c r="D36" s="5" t="s">
        <v>66</v>
      </c>
      <c r="E36" s="8" t="s">
        <v>49</v>
      </c>
      <c r="F36" s="13">
        <v>290</v>
      </c>
      <c r="G36" s="4">
        <f t="shared" si="0"/>
        <v>333.5</v>
      </c>
      <c r="H36" s="28"/>
      <c r="I36" s="28"/>
      <c r="J36" s="22"/>
      <c r="K36" s="18"/>
      <c r="M36" s="23"/>
    </row>
    <row r="37" spans="1:13" ht="15">
      <c r="A37" s="2"/>
      <c r="B37" s="6"/>
      <c r="C37" s="5"/>
      <c r="D37" s="5"/>
      <c r="E37" s="8"/>
      <c r="F37" s="13"/>
      <c r="G37" s="4">
        <f t="shared" si="0"/>
        <v>0</v>
      </c>
      <c r="H37" s="28"/>
      <c r="I37" s="28"/>
      <c r="J37" s="22"/>
      <c r="K37" s="18"/>
      <c r="M37" s="23"/>
    </row>
    <row r="38" spans="1:13" ht="15">
      <c r="A38" s="2" t="s">
        <v>85</v>
      </c>
      <c r="B38" s="25" t="s">
        <v>86</v>
      </c>
      <c r="C38" s="5" t="s">
        <v>87</v>
      </c>
      <c r="D38" s="5" t="s">
        <v>88</v>
      </c>
      <c r="E38" s="8" t="s">
        <v>13</v>
      </c>
      <c r="F38" s="13">
        <v>320</v>
      </c>
      <c r="G38" s="4">
        <f t="shared" si="0"/>
        <v>368</v>
      </c>
      <c r="H38" s="29">
        <f>G38+G39+G40</f>
        <v>989</v>
      </c>
      <c r="I38" s="29">
        <f>18*3</f>
        <v>54</v>
      </c>
      <c r="J38" s="22">
        <f>H38+I38</f>
        <v>1043</v>
      </c>
      <c r="K38" s="18">
        <v>1050</v>
      </c>
      <c r="L38" t="s">
        <v>95</v>
      </c>
      <c r="M38" s="23">
        <f>J38-K38</f>
        <v>-7</v>
      </c>
    </row>
    <row r="39" spans="1:13" ht="15">
      <c r="A39" s="2"/>
      <c r="B39" s="25" t="s">
        <v>56</v>
      </c>
      <c r="C39" s="5" t="s">
        <v>89</v>
      </c>
      <c r="D39" s="5" t="s">
        <v>55</v>
      </c>
      <c r="E39" s="8" t="s">
        <v>13</v>
      </c>
      <c r="F39" s="13">
        <v>400</v>
      </c>
      <c r="G39" s="4">
        <f t="shared" si="0"/>
        <v>459.99999999999994</v>
      </c>
      <c r="H39" s="28"/>
      <c r="I39" s="28"/>
      <c r="J39" s="22"/>
      <c r="K39" s="18"/>
      <c r="M39" s="23"/>
    </row>
    <row r="40" spans="1:13" ht="15">
      <c r="A40" s="2"/>
      <c r="B40" s="25" t="s">
        <v>90</v>
      </c>
      <c r="C40" s="5" t="s">
        <v>91</v>
      </c>
      <c r="D40" s="5" t="s">
        <v>92</v>
      </c>
      <c r="E40" s="8" t="s">
        <v>93</v>
      </c>
      <c r="F40" s="13">
        <v>140</v>
      </c>
      <c r="G40" s="4">
        <f t="shared" si="0"/>
        <v>161</v>
      </c>
      <c r="H40" s="28"/>
      <c r="I40" s="28"/>
      <c r="J40" s="22"/>
      <c r="K40" s="18"/>
      <c r="M40" s="23"/>
    </row>
    <row r="41" spans="1:13" ht="15">
      <c r="A41" s="2"/>
      <c r="B41" s="6"/>
      <c r="C41" s="5"/>
      <c r="D41" s="5"/>
      <c r="E41" s="8"/>
      <c r="F41" s="13"/>
      <c r="G41" s="4">
        <f t="shared" si="0"/>
        <v>0</v>
      </c>
      <c r="H41" s="28"/>
      <c r="I41" s="28"/>
      <c r="J41" s="22"/>
      <c r="K41" s="18"/>
      <c r="M41" s="2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2013-07-16T20:54:24Z</dcterms:modified>
  <cp:category/>
  <cp:version/>
  <cp:contentType/>
  <cp:contentStatus/>
</cp:coreProperties>
</file>