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<sst xmlns="http://schemas.openxmlformats.org/spreadsheetml/2006/main" count="170" uniqueCount="106">
  <si>
    <t>Ник</t>
  </si>
  <si>
    <t>артикул</t>
  </si>
  <si>
    <t>наименование</t>
  </si>
  <si>
    <t>размер</t>
  </si>
  <si>
    <t>цена</t>
  </si>
  <si>
    <t>цена с орг</t>
  </si>
  <si>
    <t>НЕ ФАКТ</t>
  </si>
  <si>
    <t>49380 A</t>
  </si>
  <si>
    <t>Шарф 230x16 акр/плд цветной</t>
  </si>
  <si>
    <t xml:space="preserve">               </t>
  </si>
  <si>
    <t>014-272 B</t>
  </si>
  <si>
    <t>Джинс/леггинсы TW 77см х/б/эл чёрный</t>
  </si>
  <si>
    <t>XS</t>
  </si>
  <si>
    <t>alesia1</t>
  </si>
  <si>
    <t>S</t>
  </si>
  <si>
    <t>Esmeralda</t>
  </si>
  <si>
    <t>015-284 O</t>
  </si>
  <si>
    <t>Туника TW КАМИЛЛА пояс в/эл какао</t>
  </si>
  <si>
    <t>ХИН</t>
  </si>
  <si>
    <t xml:space="preserve">911-079 W </t>
  </si>
  <si>
    <t>Блуза LG ЭМБЕР виск грх ч/белый</t>
  </si>
  <si>
    <t>36</t>
  </si>
  <si>
    <t xml:space="preserve">00-2 Q </t>
  </si>
  <si>
    <t>Пояс РОЗА резинка пл/эл т.синий</t>
  </si>
  <si>
    <t>XS(73cm)</t>
  </si>
  <si>
    <t>Marinka_</t>
  </si>
  <si>
    <t>014-229 O</t>
  </si>
  <si>
    <t>Топ TW АРГЕНТИНА в/эл оранж</t>
  </si>
  <si>
    <t>M</t>
  </si>
  <si>
    <t>014-167 A</t>
  </si>
  <si>
    <t>Топ TW ЛАНА б/р в/эл лео ч/б</t>
  </si>
  <si>
    <t>015-284 At</t>
  </si>
  <si>
    <t xml:space="preserve">Туника TW КАМИЛЛА пояс в/эл антрацит </t>
  </si>
  <si>
    <t>017-129 At</t>
  </si>
  <si>
    <t xml:space="preserve">Водолазка реглан/складки в/эл антрацит </t>
  </si>
  <si>
    <t>017-155 E</t>
  </si>
  <si>
    <t xml:space="preserve">Водолазка TW ВАТТО в/эл беж </t>
  </si>
  <si>
    <t>911-298 E</t>
  </si>
  <si>
    <t>Комбез LG ЛЕОН х/б/эл беж</t>
  </si>
  <si>
    <t>38</t>
  </si>
  <si>
    <t>tae</t>
  </si>
  <si>
    <t>018-366 W</t>
  </si>
  <si>
    <t>Топ TW ЛАССО плд/в чарепах ч/белый</t>
  </si>
  <si>
    <t>910-151 E</t>
  </si>
  <si>
    <t>Блуза LG ВЭНДИ х/б/пл пейсли сер/фиолет</t>
  </si>
  <si>
    <t>801-051 N</t>
  </si>
  <si>
    <t>Кардиган LG ЛОРЕНЦО плс пл вишня/синий</t>
  </si>
  <si>
    <t>910-136 E</t>
  </si>
  <si>
    <t>Шорты LG АРКЕТТ 21см х/б/эл беж</t>
  </si>
  <si>
    <t>00-7 R</t>
  </si>
  <si>
    <t>Цветок/брошь АЗАЛИЯ рубин</t>
  </si>
  <si>
    <t>Регишка)</t>
  </si>
  <si>
    <t xml:space="preserve">910-148 E </t>
  </si>
  <si>
    <t>Платье LG ЛОНДОН хб/эл беж</t>
  </si>
  <si>
    <t>Альриша</t>
  </si>
  <si>
    <t>016-317 Rs</t>
  </si>
  <si>
    <t>Блуза TW ГАЛСТУК атл/трик в/эл cух роза</t>
  </si>
  <si>
    <t>Graceful</t>
  </si>
  <si>
    <t>016-225 V</t>
  </si>
  <si>
    <t>Комбез TW САТОРИ в/эл василёк</t>
  </si>
  <si>
    <t>Ремень ГЛИТТЕР 4см плрт золото</t>
  </si>
  <si>
    <t>018-178 At</t>
  </si>
  <si>
    <t>Капри TW ВОСТОК в/эл антрацит</t>
  </si>
  <si>
    <t>018-330 Cf</t>
  </si>
  <si>
    <t>Топ TW ЭХО тенсель беж/шоколад</t>
  </si>
  <si>
    <t>018-169 U</t>
  </si>
  <si>
    <t>Топ TW Бретели/КАЧЕЛИ в/эл брусника</t>
  </si>
  <si>
    <t>018-292 Rs</t>
  </si>
  <si>
    <t>Платье TW АМФОРА пл/в/эл сухая роза</t>
  </si>
  <si>
    <t>016-177 K</t>
  </si>
  <si>
    <t xml:space="preserve">Брюки TW ВОСТОК  в/эл т. каштан </t>
  </si>
  <si>
    <t>017-194  KX</t>
  </si>
  <si>
    <t>Водолазка TW КРУЖЕВО в/плд рубин</t>
  </si>
  <si>
    <t>017-314 Rs</t>
  </si>
  <si>
    <t>Топ TW АНХЕЛЬ ркв 3/4 вис сух роза</t>
  </si>
  <si>
    <t xml:space="preserve">910-302 E </t>
  </si>
  <si>
    <t>Жакет LG ВИНТУР х/б/эл беж</t>
  </si>
  <si>
    <t>015-193 F</t>
  </si>
  <si>
    <t>Водолазка TW КАЧЕЛИ вис фиалка</t>
  </si>
  <si>
    <t>910-112 B</t>
  </si>
  <si>
    <t>Шорты LG ГРАСС 12 cм х/б/эл чёрный</t>
  </si>
  <si>
    <t>018-169 C</t>
  </si>
  <si>
    <t>Топ TW Бретели/КАЧЕЛИ в/эл ментол</t>
  </si>
  <si>
    <t>910-130 N</t>
  </si>
  <si>
    <t>Юбка LG КРУИЗ х/б/эл т.синий</t>
  </si>
  <si>
    <t>Anelka</t>
  </si>
  <si>
    <t>018-245 R</t>
  </si>
  <si>
    <t>Сарафан TW МАЛЬТА в/эл коралл</t>
  </si>
  <si>
    <t>015-193 V</t>
  </si>
  <si>
    <t xml:space="preserve">Водолазка TW КАЧЕЛИ вис василёк </t>
  </si>
  <si>
    <t>00-3 B</t>
  </si>
  <si>
    <t>Цепь САНСИ стразы чёрный</t>
  </si>
  <si>
    <t>34</t>
  </si>
  <si>
    <t>018-327 O</t>
  </si>
  <si>
    <t>Комбез TW РИНГО в/эл бел/какао</t>
  </si>
  <si>
    <t>Топ TW ЛАССО плд/в цепи синь/яблоко</t>
  </si>
  <si>
    <t>907-115 B</t>
  </si>
  <si>
    <t>Болеро LG РУМБА трик пл/в/эл чёрный</t>
  </si>
  <si>
    <t>910-136 C</t>
  </si>
  <si>
    <t>Шорты LG АРКЕТТ 21см х/б/эл крем</t>
  </si>
  <si>
    <t>017-316 H</t>
  </si>
  <si>
    <t xml:space="preserve">Боди TW ИНИГМА в/эл т.изумруд </t>
  </si>
  <si>
    <t>018-169 T</t>
  </si>
  <si>
    <t>Топ TW Бретели/КАЧЕЛИ в/эл бирюза</t>
  </si>
  <si>
    <t>убрали из счета!!!</t>
  </si>
  <si>
    <t>К оплате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</si>
</sst>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k_r_-;\-* #,##0\ _k_r_-;_-* &quot;- &quot;_k_r_-;_-@_-"/>
    <numFmt numFmtId="181" formatCode="_-* #,##0&quot; kr&quot;_-;\-* #,##0&quot; kr&quot;_-;_-* &quot;- kr&quot;_-;_-@_-"/>
    <numFmt numFmtId="182" formatCode="#,##0.000"/>
    <numFmt numFmtId="183" formatCode="_-* #,##0\ &quot;kr&quot;_-;\-* #,##0\ &quot;kr&quot;_-;_-* &quot;-&quot;\ &quot;kr&quot;_-;_-@_-"/>
    <numFmt numFmtId="184" formatCode="_-* #,##0\ _k_r_-;\-* #,##0\ _k_r_-;_-* &quot;-&quot;\ _k_r_-;_-@_-"/>
    <numFmt numFmtId="185" formatCode="dd/mm/yy;@"/>
  </numFmts>
  <fonts count="4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</borders>
  <cellStyleXfs count="2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180" fontId="0" fillId="0" borderId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0" fillId="0" borderId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29" fillId="45" borderId="3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30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33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35" fillId="47" borderId="13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Fill="1" applyBorder="1" applyAlignment="1">
      <alignment/>
    </xf>
    <xf numFmtId="1" fontId="1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1" fontId="0" fillId="0" borderId="19" xfId="0" applyNumberFormat="1" applyFont="1" applyFill="1" applyBorder="1" applyAlignment="1">
      <alignment/>
    </xf>
    <xf numFmtId="49" fontId="2" fillId="0" borderId="19" xfId="252" applyNumberFormat="1" applyFont="1" applyFill="1" applyBorder="1" applyAlignment="1">
      <alignment horizontal="left"/>
      <protection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2" fillId="0" borderId="20" xfId="254" applyNumberFormat="1" applyFont="1" applyFill="1" applyBorder="1" applyAlignment="1">
      <alignment horizontal="left"/>
      <protection/>
    </xf>
    <xf numFmtId="0" fontId="1" fillId="0" borderId="21" xfId="0" applyFont="1" applyBorder="1" applyAlignment="1">
      <alignment horizontal="left"/>
    </xf>
    <xf numFmtId="0" fontId="2" fillId="0" borderId="22" xfId="254" applyNumberFormat="1" applyFont="1" applyFill="1" applyBorder="1" applyAlignment="1">
      <alignment horizontal="center"/>
      <protection/>
    </xf>
    <xf numFmtId="49" fontId="2" fillId="55" borderId="19" xfId="252" applyNumberFormat="1" applyFont="1" applyFill="1" applyBorder="1" applyAlignment="1">
      <alignment horizontal="left"/>
      <protection/>
    </xf>
    <xf numFmtId="3" fontId="2" fillId="55" borderId="21" xfId="252" applyNumberFormat="1" applyFont="1" applyFill="1" applyBorder="1" applyAlignment="1">
      <alignment horizontal="center" wrapText="1"/>
      <protection/>
    </xf>
    <xf numFmtId="0" fontId="1" fillId="0" borderId="23" xfId="0" applyFont="1" applyFill="1" applyBorder="1" applyAlignment="1">
      <alignment/>
    </xf>
    <xf numFmtId="0" fontId="2" fillId="0" borderId="24" xfId="254" applyNumberFormat="1" applyFont="1" applyFill="1" applyBorder="1" applyAlignment="1">
      <alignment horizontal="left"/>
      <protection/>
    </xf>
    <xf numFmtId="49" fontId="2" fillId="0" borderId="20" xfId="253" applyNumberFormat="1" applyFont="1" applyFill="1" applyBorder="1" applyAlignment="1">
      <alignment horizontal="left"/>
      <protection/>
    </xf>
    <xf numFmtId="49" fontId="2" fillId="0" borderId="19" xfId="253" applyNumberFormat="1" applyFont="1" applyFill="1" applyBorder="1" applyAlignment="1">
      <alignment horizontal="left"/>
      <protection/>
    </xf>
    <xf numFmtId="3" fontId="2" fillId="0" borderId="21" xfId="252" applyNumberFormat="1" applyFont="1" applyFill="1" applyBorder="1" applyAlignment="1">
      <alignment horizontal="center" wrapText="1"/>
      <protection/>
    </xf>
    <xf numFmtId="3" fontId="43" fillId="0" borderId="21" xfId="252" applyNumberFormat="1" applyFont="1" applyFill="1" applyBorder="1" applyAlignment="1">
      <alignment horizontal="center" wrapText="1"/>
      <protection/>
    </xf>
    <xf numFmtId="49" fontId="2" fillId="0" borderId="25" xfId="234" applyNumberFormat="1" applyFont="1" applyFill="1" applyBorder="1" applyAlignment="1">
      <alignment horizontal="left"/>
      <protection/>
    </xf>
    <xf numFmtId="0" fontId="2" fillId="0" borderId="25" xfId="234" applyNumberFormat="1" applyFont="1" applyFill="1" applyBorder="1" applyAlignment="1">
      <alignment horizontal="left"/>
      <protection/>
    </xf>
    <xf numFmtId="0" fontId="2" fillId="0" borderId="26" xfId="234" applyFont="1" applyFill="1" applyBorder="1" applyAlignment="1">
      <alignment horizontal="center"/>
      <protection/>
    </xf>
    <xf numFmtId="0" fontId="2" fillId="56" borderId="20" xfId="254" applyNumberFormat="1" applyFont="1" applyFill="1" applyBorder="1" applyAlignment="1">
      <alignment horizontal="left"/>
      <protection/>
    </xf>
    <xf numFmtId="0" fontId="2" fillId="56" borderId="22" xfId="254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3" fontId="2" fillId="57" borderId="22" xfId="253" applyNumberFormat="1" applyFont="1" applyFill="1" applyBorder="1" applyAlignment="1">
      <alignment horizontal="center" wrapText="1"/>
      <protection/>
    </xf>
    <xf numFmtId="49" fontId="2" fillId="0" borderId="20" xfId="252" applyNumberFormat="1" applyFont="1" applyFill="1" applyBorder="1" applyAlignment="1">
      <alignment horizontal="left"/>
      <protection/>
    </xf>
    <xf numFmtId="3" fontId="2" fillId="57" borderId="22" xfId="252" applyNumberFormat="1" applyFont="1" applyFill="1" applyBorder="1" applyAlignment="1">
      <alignment horizontal="center" wrapText="1"/>
      <protection/>
    </xf>
    <xf numFmtId="0" fontId="2" fillId="0" borderId="19" xfId="234" applyNumberFormat="1" applyFont="1" applyFill="1" applyBorder="1" applyAlignment="1">
      <alignment horizontal="left"/>
      <protection/>
    </xf>
    <xf numFmtId="49" fontId="2" fillId="0" borderId="19" xfId="234" applyNumberFormat="1" applyFont="1" applyFill="1" applyBorder="1" applyAlignment="1">
      <alignment horizontal="left"/>
      <protection/>
    </xf>
    <xf numFmtId="0" fontId="2" fillId="0" borderId="19" xfId="234" applyFont="1" applyFill="1" applyBorder="1" applyAlignment="1">
      <alignment horizontal="center"/>
      <protection/>
    </xf>
    <xf numFmtId="0" fontId="2" fillId="0" borderId="21" xfId="234" applyFont="1" applyFill="1" applyBorder="1" applyAlignment="1">
      <alignment horizontal="center"/>
      <protection/>
    </xf>
    <xf numFmtId="0" fontId="2" fillId="57" borderId="22" xfId="254" applyNumberFormat="1" applyFont="1" applyFill="1" applyBorder="1" applyAlignment="1">
      <alignment horizontal="center"/>
      <protection/>
    </xf>
    <xf numFmtId="49" fontId="2" fillId="0" borderId="20" xfId="254" applyNumberFormat="1" applyFont="1" applyFill="1" applyBorder="1" applyAlignment="1">
      <alignment horizontal="left"/>
      <protection/>
    </xf>
    <xf numFmtId="49" fontId="2" fillId="57" borderId="20" xfId="254" applyNumberFormat="1" applyFont="1" applyFill="1" applyBorder="1" applyAlignment="1">
      <alignment horizontal="left"/>
      <protection/>
    </xf>
    <xf numFmtId="3" fontId="2" fillId="0" borderId="22" xfId="254" applyNumberFormat="1" applyFont="1" applyFill="1" applyBorder="1" applyAlignment="1">
      <alignment horizontal="center"/>
      <protection/>
    </xf>
    <xf numFmtId="49" fontId="2" fillId="0" borderId="27" xfId="253" applyNumberFormat="1" applyFont="1" applyFill="1" applyBorder="1" applyAlignment="1">
      <alignment horizontal="left"/>
      <protection/>
    </xf>
    <xf numFmtId="49" fontId="2" fillId="0" borderId="27" xfId="252" applyNumberFormat="1" applyFont="1" applyFill="1" applyBorder="1" applyAlignment="1">
      <alignment horizontal="left"/>
      <protection/>
    </xf>
    <xf numFmtId="3" fontId="2" fillId="57" borderId="28" xfId="253" applyNumberFormat="1" applyFont="1" applyFill="1" applyBorder="1" applyAlignment="1">
      <alignment horizontal="center" wrapText="1"/>
      <protection/>
    </xf>
    <xf numFmtId="49" fontId="2" fillId="57" borderId="19" xfId="253" applyNumberFormat="1" applyFont="1" applyFill="1" applyBorder="1" applyAlignment="1">
      <alignment horizontal="left"/>
      <protection/>
    </xf>
    <xf numFmtId="3" fontId="2" fillId="57" borderId="19" xfId="253" applyNumberFormat="1" applyFont="1" applyFill="1" applyBorder="1" applyAlignment="1">
      <alignment horizontal="center" wrapText="1"/>
      <protection/>
    </xf>
    <xf numFmtId="0" fontId="2" fillId="0" borderId="27" xfId="254" applyNumberFormat="1" applyFont="1" applyFill="1" applyBorder="1" applyAlignment="1">
      <alignment horizontal="left"/>
      <protection/>
    </xf>
    <xf numFmtId="0" fontId="2" fillId="0" borderId="19" xfId="254" applyNumberFormat="1" applyFont="1" applyFill="1" applyBorder="1" applyAlignment="1">
      <alignment horizontal="left"/>
      <protection/>
    </xf>
    <xf numFmtId="0" fontId="2" fillId="58" borderId="20" xfId="254" applyNumberFormat="1" applyFont="1" applyFill="1" applyBorder="1" applyAlignment="1">
      <alignment horizontal="left"/>
      <protection/>
    </xf>
    <xf numFmtId="49" fontId="2" fillId="59" borderId="19" xfId="252" applyNumberFormat="1" applyFont="1" applyFill="1" applyBorder="1" applyAlignment="1">
      <alignment horizontal="left"/>
      <protection/>
    </xf>
    <xf numFmtId="0" fontId="2" fillId="59" borderId="19" xfId="234" applyNumberFormat="1" applyFont="1" applyFill="1" applyBorder="1" applyAlignment="1">
      <alignment horizontal="left"/>
      <protection/>
    </xf>
    <xf numFmtId="49" fontId="2" fillId="58" borderId="20" xfId="252" applyNumberFormat="1" applyFont="1" applyFill="1" applyBorder="1" applyAlignment="1">
      <alignment horizontal="left"/>
      <protection/>
    </xf>
    <xf numFmtId="49" fontId="2" fillId="59" borderId="19" xfId="234" applyNumberFormat="1" applyFont="1" applyFill="1" applyBorder="1" applyAlignment="1">
      <alignment horizontal="left"/>
      <protection/>
    </xf>
    <xf numFmtId="49" fontId="2" fillId="58" borderId="20" xfId="253" applyNumberFormat="1" applyFont="1" applyFill="1" applyBorder="1" applyAlignment="1">
      <alignment horizontal="left"/>
      <protection/>
    </xf>
    <xf numFmtId="0" fontId="2" fillId="59" borderId="20" xfId="254" applyNumberFormat="1" applyFont="1" applyFill="1" applyBorder="1" applyAlignment="1">
      <alignment horizontal="left"/>
      <protection/>
    </xf>
    <xf numFmtId="49" fontId="2" fillId="58" borderId="29" xfId="252" applyNumberFormat="1" applyFont="1" applyFill="1" applyBorder="1" applyAlignment="1">
      <alignment horizontal="left"/>
      <protection/>
    </xf>
    <xf numFmtId="49" fontId="2" fillId="58" borderId="27" xfId="253" applyNumberFormat="1" applyFont="1" applyFill="1" applyBorder="1" applyAlignment="1">
      <alignment horizontal="left"/>
      <protection/>
    </xf>
    <xf numFmtId="0" fontId="44" fillId="0" borderId="0" xfId="0" applyFont="1" applyAlignment="1">
      <alignment/>
    </xf>
    <xf numFmtId="49" fontId="2" fillId="60" borderId="25" xfId="234" applyNumberFormat="1" applyFont="1" applyFill="1" applyBorder="1" applyAlignment="1">
      <alignment horizontal="left"/>
      <protection/>
    </xf>
    <xf numFmtId="49" fontId="45" fillId="59" borderId="19" xfId="234" applyNumberFormat="1" applyFont="1" applyFill="1" applyBorder="1" applyAlignment="1">
      <alignment horizontal="left"/>
      <protection/>
    </xf>
    <xf numFmtId="49" fontId="2" fillId="59" borderId="20" xfId="252" applyNumberFormat="1" applyFont="1" applyFill="1" applyBorder="1" applyAlignment="1">
      <alignment horizontal="left"/>
      <protection/>
    </xf>
    <xf numFmtId="49" fontId="2" fillId="59" borderId="20" xfId="253" applyNumberFormat="1" applyFont="1" applyFill="1" applyBorder="1" applyAlignment="1">
      <alignment horizontal="left"/>
      <protection/>
    </xf>
    <xf numFmtId="49" fontId="2" fillId="57" borderId="20" xfId="254" applyNumberFormat="1" applyFont="1" applyFill="1" applyBorder="1" applyAlignment="1">
      <alignment horizontal="left" wrapText="1"/>
      <protection/>
    </xf>
    <xf numFmtId="3" fontId="43" fillId="0" borderId="22" xfId="254" applyNumberFormat="1" applyFont="1" applyFill="1" applyBorder="1" applyAlignment="1">
      <alignment horizontal="center"/>
      <protection/>
    </xf>
    <xf numFmtId="49" fontId="2" fillId="60" borderId="19" xfId="234" applyNumberFormat="1" applyFont="1" applyFill="1" applyBorder="1" applyAlignment="1">
      <alignment horizontal="left"/>
      <protection/>
    </xf>
    <xf numFmtId="49" fontId="2" fillId="59" borderId="27" xfId="253" applyNumberFormat="1" applyFont="1" applyFill="1" applyBorder="1" applyAlignment="1">
      <alignment horizontal="left"/>
      <protection/>
    </xf>
  </cellXfs>
  <cellStyles count="281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Tusental (0)" xfId="123"/>
    <cellStyle name="Tusental (0) 2" xfId="124"/>
    <cellStyle name="Tusental (0) 3" xfId="125"/>
    <cellStyle name="Valuta (0)" xfId="126"/>
    <cellStyle name="Valuta (0) 2" xfId="127"/>
    <cellStyle name="Valuta (0) 3" xfId="128"/>
    <cellStyle name="Акцент1" xfId="129"/>
    <cellStyle name="Акцент1 2" xfId="130"/>
    <cellStyle name="Акцент1 3" xfId="131"/>
    <cellStyle name="Акцент1 4" xfId="132"/>
    <cellStyle name="Акцент1 5" xfId="133"/>
    <cellStyle name="Акцент1 6" xfId="134"/>
    <cellStyle name="Акцент2" xfId="135"/>
    <cellStyle name="Акцент2 2" xfId="136"/>
    <cellStyle name="Акцент2 3" xfId="137"/>
    <cellStyle name="Акцент2 4" xfId="138"/>
    <cellStyle name="Акцент2 5" xfId="139"/>
    <cellStyle name="Акцент2 6" xfId="140"/>
    <cellStyle name="Акцент3" xfId="141"/>
    <cellStyle name="Акцент3 2" xfId="142"/>
    <cellStyle name="Акцент3 3" xfId="143"/>
    <cellStyle name="Акцент3 4" xfId="144"/>
    <cellStyle name="Акцент3 5" xfId="145"/>
    <cellStyle name="Акцент3 6" xfId="146"/>
    <cellStyle name="Акцент4" xfId="147"/>
    <cellStyle name="Акцент4 2" xfId="148"/>
    <cellStyle name="Акцент4 3" xfId="149"/>
    <cellStyle name="Акцент4 4" xfId="150"/>
    <cellStyle name="Акцент4 5" xfId="151"/>
    <cellStyle name="Акцент4 6" xfId="152"/>
    <cellStyle name="Акцент5" xfId="153"/>
    <cellStyle name="Акцент5 2" xfId="154"/>
    <cellStyle name="Акцент5 3" xfId="155"/>
    <cellStyle name="Акцент5 4" xfId="156"/>
    <cellStyle name="Акцент5 5" xfId="157"/>
    <cellStyle name="Акцент5 6" xfId="158"/>
    <cellStyle name="Акцент6" xfId="159"/>
    <cellStyle name="Акцент6 2" xfId="160"/>
    <cellStyle name="Акцент6 3" xfId="161"/>
    <cellStyle name="Акцент6 4" xfId="162"/>
    <cellStyle name="Акцент6 5" xfId="163"/>
    <cellStyle name="Акцент6 6" xfId="164"/>
    <cellStyle name="Ввод " xfId="165"/>
    <cellStyle name="Ввод  2" xfId="166"/>
    <cellStyle name="Ввод  3" xfId="167"/>
    <cellStyle name="Ввод  4" xfId="168"/>
    <cellStyle name="Ввод  5" xfId="169"/>
    <cellStyle name="Ввод  6" xfId="170"/>
    <cellStyle name="Вывод" xfId="171"/>
    <cellStyle name="Вывод 2" xfId="172"/>
    <cellStyle name="Вывод 3" xfId="173"/>
    <cellStyle name="Вывод 4" xfId="174"/>
    <cellStyle name="Вывод 5" xfId="175"/>
    <cellStyle name="Вывод 6" xfId="176"/>
    <cellStyle name="Вычисление" xfId="177"/>
    <cellStyle name="Вычисление 2" xfId="178"/>
    <cellStyle name="Вычисление 3" xfId="179"/>
    <cellStyle name="Вычисление 4" xfId="180"/>
    <cellStyle name="Вычисление 5" xfId="181"/>
    <cellStyle name="Вычисление 6" xfId="182"/>
    <cellStyle name="Hyperlink" xfId="183"/>
    <cellStyle name="Currency" xfId="184"/>
    <cellStyle name="Currency [0]" xfId="185"/>
    <cellStyle name="Заголовок 1" xfId="186"/>
    <cellStyle name="Заголовок 1 2" xfId="187"/>
    <cellStyle name="Заголовок 1 3" xfId="188"/>
    <cellStyle name="Заголовок 1 4" xfId="189"/>
    <cellStyle name="Заголовок 1 5" xfId="190"/>
    <cellStyle name="Заголовок 1 6" xfId="191"/>
    <cellStyle name="Заголовок 2" xfId="192"/>
    <cellStyle name="Заголовок 2 2" xfId="193"/>
    <cellStyle name="Заголовок 2 3" xfId="194"/>
    <cellStyle name="Заголовок 2 4" xfId="195"/>
    <cellStyle name="Заголовок 2 5" xfId="196"/>
    <cellStyle name="Заголовок 2 6" xfId="197"/>
    <cellStyle name="Заголовок 3" xfId="198"/>
    <cellStyle name="Заголовок 3 2" xfId="199"/>
    <cellStyle name="Заголовок 3 3" xfId="200"/>
    <cellStyle name="Заголовок 3 4" xfId="201"/>
    <cellStyle name="Заголовок 3 5" xfId="202"/>
    <cellStyle name="Заголовок 3 6" xfId="203"/>
    <cellStyle name="Заголовок 4" xfId="204"/>
    <cellStyle name="Заголовок 4 2" xfId="205"/>
    <cellStyle name="Заголовок 4 3" xfId="206"/>
    <cellStyle name="Заголовок 4 4" xfId="207"/>
    <cellStyle name="Заголовок 4 5" xfId="208"/>
    <cellStyle name="Заголовок 4 6" xfId="209"/>
    <cellStyle name="Итог" xfId="210"/>
    <cellStyle name="Итог 2" xfId="211"/>
    <cellStyle name="Итог 3" xfId="212"/>
    <cellStyle name="Итог 4" xfId="213"/>
    <cellStyle name="Итог 5" xfId="214"/>
    <cellStyle name="Итог 6" xfId="215"/>
    <cellStyle name="Контрольная ячейка" xfId="216"/>
    <cellStyle name="Контрольная ячейка 2" xfId="217"/>
    <cellStyle name="Контрольная ячейка 3" xfId="218"/>
    <cellStyle name="Контрольная ячейка 4" xfId="219"/>
    <cellStyle name="Контрольная ячейка 5" xfId="220"/>
    <cellStyle name="Контрольная ячейка 6" xfId="221"/>
    <cellStyle name="Название" xfId="222"/>
    <cellStyle name="Название 2" xfId="223"/>
    <cellStyle name="Название 3" xfId="224"/>
    <cellStyle name="Название 4" xfId="225"/>
    <cellStyle name="Название 5" xfId="226"/>
    <cellStyle name="Название 6" xfId="227"/>
    <cellStyle name="Нейтральный" xfId="228"/>
    <cellStyle name="Нейтральный 2" xfId="229"/>
    <cellStyle name="Нейтральный 3" xfId="230"/>
    <cellStyle name="Нейтральный 4" xfId="231"/>
    <cellStyle name="Нейтральный 5" xfId="232"/>
    <cellStyle name="Нейтральный 6" xfId="233"/>
    <cellStyle name="Обычный 2" xfId="234"/>
    <cellStyle name="Обычный 2 2" xfId="235"/>
    <cellStyle name="Обычный 3" xfId="236"/>
    <cellStyle name="Обычный 3 2" xfId="237"/>
    <cellStyle name="Обычный 3 3" xfId="238"/>
    <cellStyle name="Обычный 3 4" xfId="239"/>
    <cellStyle name="Обычный 3 5" xfId="240"/>
    <cellStyle name="Обычный 3 6" xfId="241"/>
    <cellStyle name="Обычный 3 7" xfId="242"/>
    <cellStyle name="Обычный 3 8" xfId="243"/>
    <cellStyle name="Обычный 4" xfId="244"/>
    <cellStyle name="Обычный 5" xfId="245"/>
    <cellStyle name="Обычный 6" xfId="246"/>
    <cellStyle name="Обычный 6 2" xfId="247"/>
    <cellStyle name="Обычный 6 3" xfId="248"/>
    <cellStyle name="Обычный 7" xfId="249"/>
    <cellStyle name="Обычный 8" xfId="250"/>
    <cellStyle name="Обычный 9" xfId="251"/>
    <cellStyle name="Обычный_27.03.07 3 Заявка (осень-зима 05-07) " xfId="252"/>
    <cellStyle name="Обычный_27.03.07 3 Заявка (осень-зима 05-07)  2" xfId="253"/>
    <cellStyle name="Обычный_Копия 13.07.06 Заявка клиента (основной склад)" xfId="254"/>
    <cellStyle name="Followed Hyperlink" xfId="255"/>
    <cellStyle name="Плохой" xfId="256"/>
    <cellStyle name="Плохой 2" xfId="257"/>
    <cellStyle name="Плохой 3" xfId="258"/>
    <cellStyle name="Плохой 4" xfId="259"/>
    <cellStyle name="Плохой 5" xfId="260"/>
    <cellStyle name="Плохой 6" xfId="261"/>
    <cellStyle name="Пояснение" xfId="262"/>
    <cellStyle name="Пояснение 2" xfId="263"/>
    <cellStyle name="Пояснение 3" xfId="264"/>
    <cellStyle name="Пояснение 4" xfId="265"/>
    <cellStyle name="Пояснение 5" xfId="266"/>
    <cellStyle name="Пояснение 6" xfId="267"/>
    <cellStyle name="Примечание" xfId="268"/>
    <cellStyle name="Примечание 2" xfId="269"/>
    <cellStyle name="Примечание 3" xfId="270"/>
    <cellStyle name="Примечание 4" xfId="271"/>
    <cellStyle name="Примечание 5" xfId="272"/>
    <cellStyle name="Примечание 6" xfId="273"/>
    <cellStyle name="Percent" xfId="274"/>
    <cellStyle name="Связанная ячейка" xfId="275"/>
    <cellStyle name="Связанная ячейка 2" xfId="276"/>
    <cellStyle name="Связанная ячейка 3" xfId="277"/>
    <cellStyle name="Связанная ячейка 4" xfId="278"/>
    <cellStyle name="Связанная ячейка 5" xfId="279"/>
    <cellStyle name="Связанная ячейка 6" xfId="280"/>
    <cellStyle name="Текст предупреждения" xfId="281"/>
    <cellStyle name="Текст предупреждения 2" xfId="282"/>
    <cellStyle name="Текст предупреждения 3" xfId="283"/>
    <cellStyle name="Текст предупреждения 4" xfId="284"/>
    <cellStyle name="Текст предупреждения 5" xfId="285"/>
    <cellStyle name="Текст предупреждения 6" xfId="286"/>
    <cellStyle name="Comma" xfId="287"/>
    <cellStyle name="Comma [0]" xfId="288"/>
    <cellStyle name="Хороший" xfId="289"/>
    <cellStyle name="Хороший 2" xfId="290"/>
    <cellStyle name="Хороший 3" xfId="291"/>
    <cellStyle name="Хороший 4" xfId="292"/>
    <cellStyle name="Хороший 5" xfId="293"/>
    <cellStyle name="Хороший 6" xfId="2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18.57421875" style="4" customWidth="1"/>
    <col min="2" max="2" width="11.57421875" style="0" customWidth="1"/>
    <col min="3" max="3" width="33.28125" style="0" customWidth="1"/>
    <col min="5" max="5" width="8.00390625" style="7" customWidth="1"/>
    <col min="6" max="6" width="11.421875" style="8" customWidth="1"/>
    <col min="11" max="11" width="11.8515625" style="0" customWidth="1"/>
  </cols>
  <sheetData>
    <row r="1" spans="1:7" s="4" customFormat="1" ht="13.5" customHeight="1">
      <c r="A1" s="1" t="s">
        <v>0</v>
      </c>
      <c r="B1" s="14" t="s">
        <v>1</v>
      </c>
      <c r="C1" s="1" t="s">
        <v>2</v>
      </c>
      <c r="D1" s="1" t="s">
        <v>3</v>
      </c>
      <c r="E1" s="10" t="s">
        <v>4</v>
      </c>
      <c r="F1" s="3" t="s">
        <v>5</v>
      </c>
      <c r="G1" s="4" t="s">
        <v>105</v>
      </c>
    </row>
    <row r="2" spans="1:8" ht="13.5" customHeight="1">
      <c r="A2" s="2" t="s">
        <v>6</v>
      </c>
      <c r="B2" s="54" t="s">
        <v>7</v>
      </c>
      <c r="C2" s="20" t="s">
        <v>8</v>
      </c>
      <c r="D2" s="21" t="s">
        <v>9</v>
      </c>
      <c r="E2" s="22"/>
      <c r="F2" s="5">
        <f aca="true" t="shared" si="0" ref="F2:F63">E2*1.15</f>
        <v>0</v>
      </c>
      <c r="G2" s="8">
        <f>F2+F3</f>
        <v>448.49999999999994</v>
      </c>
      <c r="H2" s="53" t="s">
        <v>104</v>
      </c>
    </row>
    <row r="3" spans="1:6" ht="13.5" customHeight="1">
      <c r="A3" s="2"/>
      <c r="B3" s="44" t="s">
        <v>10</v>
      </c>
      <c r="C3" s="50" t="s">
        <v>11</v>
      </c>
      <c r="D3" s="23" t="s">
        <v>12</v>
      </c>
      <c r="E3" s="24">
        <v>390</v>
      </c>
      <c r="F3" s="5">
        <f t="shared" si="0"/>
        <v>448.49999999999994</v>
      </c>
    </row>
    <row r="4" spans="1:6" ht="13.5" customHeight="1">
      <c r="A4" s="2"/>
      <c r="B4" s="6"/>
      <c r="C4" s="6"/>
      <c r="D4" s="16"/>
      <c r="E4" s="18"/>
      <c r="F4" s="5">
        <f t="shared" si="0"/>
        <v>0</v>
      </c>
    </row>
    <row r="5" spans="1:7" ht="13.5" customHeight="1">
      <c r="A5" s="2" t="s">
        <v>13</v>
      </c>
      <c r="B5" s="45" t="s">
        <v>86</v>
      </c>
      <c r="C5" s="45" t="s">
        <v>87</v>
      </c>
      <c r="D5" s="6" t="s">
        <v>12</v>
      </c>
      <c r="E5" s="13">
        <v>550</v>
      </c>
      <c r="F5" s="5">
        <f t="shared" si="0"/>
        <v>632.5</v>
      </c>
      <c r="G5" s="8">
        <f>F5+F6+F7+F8+F9+F10</f>
        <v>3128</v>
      </c>
    </row>
    <row r="6" spans="1:6" ht="13.5" customHeight="1">
      <c r="A6" s="2"/>
      <c r="B6" s="46" t="s">
        <v>47</v>
      </c>
      <c r="C6" s="48" t="s">
        <v>48</v>
      </c>
      <c r="D6" s="30" t="s">
        <v>21</v>
      </c>
      <c r="E6" s="31">
        <v>480</v>
      </c>
      <c r="F6" s="5">
        <f t="shared" si="0"/>
        <v>552</v>
      </c>
    </row>
    <row r="7" spans="1:6" ht="13.5" customHeight="1">
      <c r="A7" s="2"/>
      <c r="B7" s="46" t="s">
        <v>83</v>
      </c>
      <c r="C7" s="48" t="s">
        <v>84</v>
      </c>
      <c r="D7" s="30" t="s">
        <v>21</v>
      </c>
      <c r="E7" s="31">
        <v>570</v>
      </c>
      <c r="F7" s="5">
        <f t="shared" si="0"/>
        <v>655.5</v>
      </c>
    </row>
    <row r="8" spans="1:7" ht="13.5" customHeight="1">
      <c r="A8" s="2"/>
      <c r="B8" s="50" t="s">
        <v>88</v>
      </c>
      <c r="C8" s="50" t="s">
        <v>89</v>
      </c>
      <c r="D8" s="6" t="s">
        <v>12</v>
      </c>
      <c r="E8" s="33">
        <v>290</v>
      </c>
      <c r="F8" s="5">
        <f t="shared" si="0"/>
        <v>333.5</v>
      </c>
      <c r="G8" s="25"/>
    </row>
    <row r="9" spans="1:6" ht="13.5" customHeight="1">
      <c r="A9" s="2"/>
      <c r="B9" s="55" t="s">
        <v>90</v>
      </c>
      <c r="C9" s="48" t="s">
        <v>91</v>
      </c>
      <c r="D9" s="29"/>
      <c r="E9" s="32">
        <v>260</v>
      </c>
      <c r="F9" s="5">
        <f t="shared" si="0"/>
        <v>299</v>
      </c>
    </row>
    <row r="10" spans="1:6" ht="13.5" customHeight="1">
      <c r="A10" s="2"/>
      <c r="B10" s="46" t="s">
        <v>83</v>
      </c>
      <c r="C10" s="48" t="s">
        <v>84</v>
      </c>
      <c r="D10" s="30" t="s">
        <v>92</v>
      </c>
      <c r="E10" s="31">
        <v>570</v>
      </c>
      <c r="F10" s="5">
        <f t="shared" si="0"/>
        <v>655.5</v>
      </c>
    </row>
    <row r="11" spans="1:6" ht="13.5" customHeight="1">
      <c r="A11" s="2"/>
      <c r="B11" s="6"/>
      <c r="C11" s="6"/>
      <c r="D11" s="6"/>
      <c r="E11" s="19"/>
      <c r="F11" s="5">
        <f t="shared" si="0"/>
        <v>0</v>
      </c>
    </row>
    <row r="12" spans="1:7" ht="13.5" customHeight="1">
      <c r="A12" s="2" t="s">
        <v>15</v>
      </c>
      <c r="B12" s="47" t="s">
        <v>16</v>
      </c>
      <c r="C12" s="56" t="s">
        <v>17</v>
      </c>
      <c r="D12" s="27" t="s">
        <v>14</v>
      </c>
      <c r="E12" s="28">
        <v>520</v>
      </c>
      <c r="F12" s="5">
        <f t="shared" si="0"/>
        <v>598</v>
      </c>
      <c r="G12">
        <v>598</v>
      </c>
    </row>
    <row r="13" spans="1:6" ht="13.5" customHeight="1">
      <c r="A13" s="2"/>
      <c r="B13" s="15"/>
      <c r="C13" s="9"/>
      <c r="D13" s="9"/>
      <c r="E13" s="11"/>
      <c r="F13" s="5">
        <f t="shared" si="0"/>
        <v>0</v>
      </c>
    </row>
    <row r="14" spans="1:7" ht="13.5" customHeight="1">
      <c r="A14" s="2" t="s">
        <v>18</v>
      </c>
      <c r="B14" s="46" t="s">
        <v>19</v>
      </c>
      <c r="C14" s="48" t="s">
        <v>20</v>
      </c>
      <c r="D14" s="30" t="s">
        <v>21</v>
      </c>
      <c r="E14" s="31">
        <v>550</v>
      </c>
      <c r="F14" s="5">
        <f t="shared" si="0"/>
        <v>632.5</v>
      </c>
      <c r="G14" s="8">
        <f>F14+F15+F16</f>
        <v>1759.5</v>
      </c>
    </row>
    <row r="15" spans="1:6" ht="13.5" customHeight="1">
      <c r="A15" s="2"/>
      <c r="B15" s="48" t="s">
        <v>22</v>
      </c>
      <c r="C15" s="48" t="s">
        <v>23</v>
      </c>
      <c r="D15" s="29" t="s">
        <v>24</v>
      </c>
      <c r="E15" s="32">
        <v>290</v>
      </c>
      <c r="F15" s="5">
        <f t="shared" si="0"/>
        <v>333.5</v>
      </c>
    </row>
    <row r="16" spans="1:6" ht="13.5" customHeight="1">
      <c r="A16" s="2"/>
      <c r="B16" s="44" t="s">
        <v>93</v>
      </c>
      <c r="C16" s="56" t="s">
        <v>94</v>
      </c>
      <c r="D16" s="27" t="s">
        <v>14</v>
      </c>
      <c r="E16" s="33">
        <v>690</v>
      </c>
      <c r="F16" s="5">
        <f t="shared" si="0"/>
        <v>793.4999999999999</v>
      </c>
    </row>
    <row r="17" spans="1:6" ht="13.5" customHeight="1">
      <c r="A17" s="2"/>
      <c r="B17" s="9"/>
      <c r="C17" s="9"/>
      <c r="D17" s="9"/>
      <c r="E17" s="11"/>
      <c r="F17" s="5">
        <f t="shared" si="0"/>
        <v>0</v>
      </c>
    </row>
    <row r="18" spans="1:7" ht="13.5" customHeight="1">
      <c r="A18" s="2" t="s">
        <v>25</v>
      </c>
      <c r="B18" s="45" t="s">
        <v>26</v>
      </c>
      <c r="C18" s="45" t="s">
        <v>27</v>
      </c>
      <c r="D18" s="16" t="s">
        <v>28</v>
      </c>
      <c r="E18" s="26">
        <v>320</v>
      </c>
      <c r="F18" s="5">
        <f t="shared" si="0"/>
        <v>368</v>
      </c>
      <c r="G18" s="8">
        <f>F18+F19+F20+F21+F22+F24+F25+F28</f>
        <v>3496</v>
      </c>
    </row>
    <row r="19" spans="1:6" ht="13.5" customHeight="1">
      <c r="A19" s="2"/>
      <c r="B19" s="49" t="s">
        <v>29</v>
      </c>
      <c r="C19" s="57" t="s">
        <v>30</v>
      </c>
      <c r="D19" s="16" t="s">
        <v>28</v>
      </c>
      <c r="E19" s="26">
        <v>320</v>
      </c>
      <c r="F19" s="5">
        <f t="shared" si="0"/>
        <v>368</v>
      </c>
    </row>
    <row r="20" spans="1:6" ht="13.5" customHeight="1">
      <c r="A20" s="2"/>
      <c r="B20" s="47" t="s">
        <v>31</v>
      </c>
      <c r="C20" s="56" t="s">
        <v>32</v>
      </c>
      <c r="D20" s="27" t="s">
        <v>14</v>
      </c>
      <c r="E20" s="28">
        <v>520</v>
      </c>
      <c r="F20" s="5">
        <f t="shared" si="0"/>
        <v>598</v>
      </c>
    </row>
    <row r="21" spans="1:6" ht="13.5" customHeight="1">
      <c r="A21" s="2"/>
      <c r="B21" s="50" t="s">
        <v>33</v>
      </c>
      <c r="C21" s="50" t="s">
        <v>34</v>
      </c>
      <c r="D21" s="9" t="s">
        <v>14</v>
      </c>
      <c r="E21" s="33">
        <v>350</v>
      </c>
      <c r="F21" s="5">
        <f t="shared" si="0"/>
        <v>402.49999999999994</v>
      </c>
    </row>
    <row r="22" spans="1:6" ht="13.5" customHeight="1">
      <c r="A22" s="2"/>
      <c r="B22" s="50" t="s">
        <v>35</v>
      </c>
      <c r="C22" s="50" t="s">
        <v>36</v>
      </c>
      <c r="D22" s="9" t="s">
        <v>14</v>
      </c>
      <c r="E22" s="33">
        <v>340</v>
      </c>
      <c r="F22" s="5">
        <f t="shared" si="0"/>
        <v>390.99999999999994</v>
      </c>
    </row>
    <row r="23" spans="1:6" ht="13.5" customHeight="1">
      <c r="A23" s="2"/>
      <c r="B23" s="29" t="s">
        <v>37</v>
      </c>
      <c r="C23" s="30" t="s">
        <v>38</v>
      </c>
      <c r="D23" s="30" t="s">
        <v>39</v>
      </c>
      <c r="E23" s="31"/>
      <c r="F23" s="5">
        <f t="shared" si="0"/>
        <v>0</v>
      </c>
    </row>
    <row r="24" spans="1:6" ht="13.5" customHeight="1">
      <c r="A24" s="2"/>
      <c r="B24" s="49" t="s">
        <v>41</v>
      </c>
      <c r="C24" s="57" t="s">
        <v>42</v>
      </c>
      <c r="D24" s="16" t="s">
        <v>14</v>
      </c>
      <c r="E24" s="26">
        <v>320</v>
      </c>
      <c r="F24" s="5">
        <f t="shared" si="0"/>
        <v>368</v>
      </c>
    </row>
    <row r="25" spans="1:6" ht="13.5" customHeight="1">
      <c r="A25" s="2"/>
      <c r="B25" s="49" t="s">
        <v>41</v>
      </c>
      <c r="C25" s="57" t="s">
        <v>95</v>
      </c>
      <c r="D25" s="16" t="s">
        <v>14</v>
      </c>
      <c r="E25" s="26">
        <v>320</v>
      </c>
      <c r="F25" s="5">
        <f t="shared" si="0"/>
        <v>368</v>
      </c>
    </row>
    <row r="26" spans="1:6" ht="13.5" customHeight="1">
      <c r="A26" s="2"/>
      <c r="B26" s="16" t="s">
        <v>65</v>
      </c>
      <c r="C26" s="16" t="s">
        <v>66</v>
      </c>
      <c r="D26" s="16" t="s">
        <v>14</v>
      </c>
      <c r="E26" s="26"/>
      <c r="F26" s="5">
        <f>E26*1.15</f>
        <v>0</v>
      </c>
    </row>
    <row r="27" spans="1:6" ht="13.5" customHeight="1">
      <c r="A27" s="2"/>
      <c r="B27" s="16" t="s">
        <v>63</v>
      </c>
      <c r="C27" s="16" t="s">
        <v>64</v>
      </c>
      <c r="D27" s="16" t="s">
        <v>14</v>
      </c>
      <c r="E27" s="26"/>
      <c r="F27" s="5">
        <f t="shared" si="0"/>
        <v>0</v>
      </c>
    </row>
    <row r="28" spans="1:6" ht="13.5" customHeight="1">
      <c r="A28" s="2"/>
      <c r="B28" s="45" t="s">
        <v>86</v>
      </c>
      <c r="C28" s="45" t="s">
        <v>87</v>
      </c>
      <c r="D28" s="16" t="s">
        <v>14</v>
      </c>
      <c r="E28" s="13">
        <v>550</v>
      </c>
      <c r="F28" s="5">
        <f t="shared" si="0"/>
        <v>632.5</v>
      </c>
    </row>
    <row r="29" spans="1:6" ht="13.5" customHeight="1">
      <c r="A29" s="2"/>
      <c r="B29" s="34" t="s">
        <v>96</v>
      </c>
      <c r="C29" s="34" t="s">
        <v>97</v>
      </c>
      <c r="D29" s="58" t="s">
        <v>39</v>
      </c>
      <c r="E29" s="59"/>
      <c r="F29" s="5">
        <f t="shared" si="0"/>
        <v>0</v>
      </c>
    </row>
    <row r="30" spans="1:6" ht="13.5" customHeight="1">
      <c r="A30" s="2"/>
      <c r="B30" s="12"/>
      <c r="C30" s="6"/>
      <c r="D30" s="17"/>
      <c r="E30" s="13"/>
      <c r="F30" s="5">
        <f t="shared" si="0"/>
        <v>0</v>
      </c>
    </row>
    <row r="31" spans="1:7" ht="13.5" customHeight="1">
      <c r="A31" s="2" t="s">
        <v>40</v>
      </c>
      <c r="B31" s="49" t="s">
        <v>41</v>
      </c>
      <c r="C31" s="57" t="s">
        <v>42</v>
      </c>
      <c r="D31" s="16" t="s">
        <v>14</v>
      </c>
      <c r="E31" s="26">
        <v>320</v>
      </c>
      <c r="F31" s="5">
        <f t="shared" si="0"/>
        <v>368</v>
      </c>
      <c r="G31" s="8">
        <f>F31+F34+F35</f>
        <v>1023.5</v>
      </c>
    </row>
    <row r="32" spans="1:6" ht="13.5" customHeight="1">
      <c r="A32" s="2"/>
      <c r="B32" s="16" t="s">
        <v>43</v>
      </c>
      <c r="C32" s="16" t="s">
        <v>44</v>
      </c>
      <c r="D32" s="16" t="s">
        <v>21</v>
      </c>
      <c r="E32" s="26"/>
      <c r="F32" s="5">
        <f t="shared" si="0"/>
        <v>0</v>
      </c>
    </row>
    <row r="33" spans="1:6" ht="13.5" customHeight="1">
      <c r="A33" s="2"/>
      <c r="B33" s="34" t="s">
        <v>45</v>
      </c>
      <c r="C33" s="34" t="s">
        <v>46</v>
      </c>
      <c r="D33" s="35" t="s">
        <v>14</v>
      </c>
      <c r="E33" s="36"/>
      <c r="F33" s="5">
        <f t="shared" si="0"/>
        <v>0</v>
      </c>
    </row>
    <row r="34" spans="1:7" ht="13.5" customHeight="1">
      <c r="A34" s="2"/>
      <c r="B34" s="46" t="s">
        <v>47</v>
      </c>
      <c r="C34" s="48" t="s">
        <v>48</v>
      </c>
      <c r="D34" s="30" t="s">
        <v>21</v>
      </c>
      <c r="E34" s="31">
        <v>480</v>
      </c>
      <c r="F34" s="5">
        <f t="shared" si="0"/>
        <v>552</v>
      </c>
      <c r="G34" s="25"/>
    </row>
    <row r="35" spans="1:6" ht="13.5" customHeight="1">
      <c r="A35" s="2"/>
      <c r="B35" s="48" t="s">
        <v>49</v>
      </c>
      <c r="C35" s="30" t="s">
        <v>50</v>
      </c>
      <c r="D35" s="29"/>
      <c r="E35" s="32">
        <v>90</v>
      </c>
      <c r="F35" s="5">
        <f t="shared" si="0"/>
        <v>103.49999999999999</v>
      </c>
    </row>
    <row r="36" spans="1:6" ht="13.5" customHeight="1">
      <c r="A36" s="2"/>
      <c r="B36" s="12"/>
      <c r="C36" s="6"/>
      <c r="D36" s="17"/>
      <c r="E36" s="13"/>
      <c r="F36" s="5">
        <f t="shared" si="0"/>
        <v>0</v>
      </c>
    </row>
    <row r="37" spans="1:7" ht="13.5" customHeight="1">
      <c r="A37" s="2" t="s">
        <v>51</v>
      </c>
      <c r="B37" s="46" t="s">
        <v>52</v>
      </c>
      <c r="C37" s="48" t="s">
        <v>53</v>
      </c>
      <c r="D37" s="30" t="s">
        <v>39</v>
      </c>
      <c r="E37" s="31">
        <v>990</v>
      </c>
      <c r="F37" s="5">
        <f t="shared" si="0"/>
        <v>1138.5</v>
      </c>
      <c r="G37">
        <v>1139</v>
      </c>
    </row>
    <row r="38" spans="1:6" ht="13.5" customHeight="1">
      <c r="A38" s="2"/>
      <c r="B38" s="12"/>
      <c r="C38" s="6"/>
      <c r="D38" s="17"/>
      <c r="E38" s="13"/>
      <c r="F38" s="5">
        <f t="shared" si="0"/>
        <v>0</v>
      </c>
    </row>
    <row r="39" spans="1:7" ht="13.5" customHeight="1">
      <c r="A39" s="2" t="s">
        <v>54</v>
      </c>
      <c r="B39" s="44" t="s">
        <v>55</v>
      </c>
      <c r="C39" s="50" t="s">
        <v>56</v>
      </c>
      <c r="D39" s="23" t="s">
        <v>28</v>
      </c>
      <c r="E39" s="24">
        <v>450</v>
      </c>
      <c r="F39" s="5">
        <f t="shared" si="0"/>
        <v>517.5</v>
      </c>
      <c r="G39">
        <v>518</v>
      </c>
    </row>
    <row r="40" spans="1:6" ht="13.5" customHeight="1">
      <c r="A40" s="2"/>
      <c r="B40" s="12"/>
      <c r="C40" s="6"/>
      <c r="D40" s="17"/>
      <c r="E40" s="13"/>
      <c r="F40" s="5">
        <f t="shared" si="0"/>
        <v>0</v>
      </c>
    </row>
    <row r="41" spans="1:7" ht="13.5" customHeight="1">
      <c r="A41" s="2" t="s">
        <v>57</v>
      </c>
      <c r="B41" s="51" t="s">
        <v>58</v>
      </c>
      <c r="C41" s="56" t="s">
        <v>59</v>
      </c>
      <c r="D41" s="27" t="s">
        <v>12</v>
      </c>
      <c r="E41" s="28">
        <v>650</v>
      </c>
      <c r="F41" s="5">
        <f>E41*1.05</f>
        <v>682.5</v>
      </c>
      <c r="G41" s="8">
        <f>F41+F43+F45+F46+F47+F48+F49+F50+F53+F55+F56+F57+F59</f>
        <v>6363</v>
      </c>
    </row>
    <row r="42" spans="1:8" ht="13.5" customHeight="1">
      <c r="A42" s="2"/>
      <c r="B42" s="60">
        <v>128264</v>
      </c>
      <c r="C42" s="30" t="s">
        <v>60</v>
      </c>
      <c r="D42" s="29">
        <v>75</v>
      </c>
      <c r="E42" s="32"/>
      <c r="F42" s="5">
        <f aca="true" t="shared" si="1" ref="F42:F59">E42*1.05</f>
        <v>0</v>
      </c>
      <c r="H42" s="53" t="s">
        <v>104</v>
      </c>
    </row>
    <row r="43" spans="1:6" ht="13.5" customHeight="1">
      <c r="A43" s="2"/>
      <c r="B43" s="47" t="s">
        <v>61</v>
      </c>
      <c r="C43" s="56" t="s">
        <v>62</v>
      </c>
      <c r="D43" s="27" t="s">
        <v>28</v>
      </c>
      <c r="E43" s="28">
        <v>390</v>
      </c>
      <c r="F43" s="5">
        <f t="shared" si="1"/>
        <v>409.5</v>
      </c>
    </row>
    <row r="44" spans="1:6" ht="13.5" customHeight="1">
      <c r="A44" s="2"/>
      <c r="B44" s="16" t="s">
        <v>63</v>
      </c>
      <c r="C44" s="16" t="s">
        <v>64</v>
      </c>
      <c r="D44" s="27" t="s">
        <v>28</v>
      </c>
      <c r="E44" s="26"/>
      <c r="F44" s="5">
        <f t="shared" si="1"/>
        <v>0</v>
      </c>
    </row>
    <row r="45" spans="1:6" ht="13.5" customHeight="1">
      <c r="A45" s="2"/>
      <c r="B45" s="52" t="s">
        <v>65</v>
      </c>
      <c r="C45" s="61" t="s">
        <v>66</v>
      </c>
      <c r="D45" s="38" t="s">
        <v>28</v>
      </c>
      <c r="E45" s="39">
        <v>320</v>
      </c>
      <c r="F45" s="5">
        <f t="shared" si="1"/>
        <v>336</v>
      </c>
    </row>
    <row r="46" spans="1:6" ht="13.5" customHeight="1">
      <c r="A46" s="2"/>
      <c r="B46" s="44" t="s">
        <v>67</v>
      </c>
      <c r="C46" s="50" t="s">
        <v>68</v>
      </c>
      <c r="D46" s="23">
        <v>40</v>
      </c>
      <c r="E46" s="24">
        <v>690</v>
      </c>
      <c r="F46" s="5">
        <f t="shared" si="1"/>
        <v>724.5</v>
      </c>
    </row>
    <row r="47" spans="1:6" ht="13.5" customHeight="1">
      <c r="A47" s="2"/>
      <c r="B47" s="47" t="s">
        <v>69</v>
      </c>
      <c r="C47" s="56" t="s">
        <v>70</v>
      </c>
      <c r="D47" s="27" t="s">
        <v>28</v>
      </c>
      <c r="E47" s="28">
        <v>450</v>
      </c>
      <c r="F47" s="5">
        <f t="shared" si="1"/>
        <v>472.5</v>
      </c>
    </row>
    <row r="48" spans="1:7" ht="13.5" customHeight="1">
      <c r="A48" s="2"/>
      <c r="B48" s="50" t="s">
        <v>71</v>
      </c>
      <c r="C48" s="50" t="s">
        <v>72</v>
      </c>
      <c r="D48" s="9" t="s">
        <v>12</v>
      </c>
      <c r="E48" s="33">
        <v>390</v>
      </c>
      <c r="F48" s="5">
        <f t="shared" si="1"/>
        <v>409.5</v>
      </c>
      <c r="G48" s="25"/>
    </row>
    <row r="49" spans="1:6" ht="13.5" customHeight="1">
      <c r="A49" s="2"/>
      <c r="B49" s="45" t="s">
        <v>73</v>
      </c>
      <c r="C49" s="45" t="s">
        <v>74</v>
      </c>
      <c r="D49" s="23" t="s">
        <v>12</v>
      </c>
      <c r="E49" s="13">
        <v>310</v>
      </c>
      <c r="F49" s="5">
        <f t="shared" si="1"/>
        <v>325.5</v>
      </c>
    </row>
    <row r="50" spans="1:12" ht="13.5" customHeight="1">
      <c r="A50" s="2"/>
      <c r="B50" s="46" t="s">
        <v>98</v>
      </c>
      <c r="C50" s="48" t="s">
        <v>99</v>
      </c>
      <c r="D50" s="30" t="s">
        <v>39</v>
      </c>
      <c r="E50" s="31">
        <v>480</v>
      </c>
      <c r="F50" s="5">
        <f t="shared" si="1"/>
        <v>504</v>
      </c>
      <c r="L50" s="53"/>
    </row>
    <row r="51" spans="1:6" ht="13.5" customHeight="1">
      <c r="A51" s="2"/>
      <c r="B51" s="29" t="s">
        <v>75</v>
      </c>
      <c r="C51" s="30" t="s">
        <v>76</v>
      </c>
      <c r="D51" s="30" t="s">
        <v>39</v>
      </c>
      <c r="E51" s="31"/>
      <c r="F51" s="5">
        <f t="shared" si="1"/>
        <v>0</v>
      </c>
    </row>
    <row r="52" spans="1:6" ht="13.5" customHeight="1">
      <c r="A52" s="2"/>
      <c r="B52" s="9" t="s">
        <v>77</v>
      </c>
      <c r="C52" s="9" t="s">
        <v>78</v>
      </c>
      <c r="D52" s="9" t="s">
        <v>14</v>
      </c>
      <c r="E52" s="33"/>
      <c r="F52" s="5">
        <f t="shared" si="1"/>
        <v>0</v>
      </c>
    </row>
    <row r="53" spans="1:6" ht="13.5" customHeight="1">
      <c r="A53" s="2"/>
      <c r="B53" s="46" t="s">
        <v>79</v>
      </c>
      <c r="C53" s="48" t="s">
        <v>80</v>
      </c>
      <c r="D53" s="30" t="s">
        <v>39</v>
      </c>
      <c r="E53" s="31">
        <v>460</v>
      </c>
      <c r="F53" s="5">
        <f t="shared" si="1"/>
        <v>483</v>
      </c>
    </row>
    <row r="54" spans="1:6" ht="13.5" customHeight="1">
      <c r="A54" s="2"/>
      <c r="B54" s="37" t="s">
        <v>81</v>
      </c>
      <c r="C54" s="37" t="s">
        <v>82</v>
      </c>
      <c r="D54" s="42" t="s">
        <v>14</v>
      </c>
      <c r="E54" s="39"/>
      <c r="F54" s="5">
        <f t="shared" si="1"/>
        <v>0</v>
      </c>
    </row>
    <row r="55" spans="1:6" ht="13.5" customHeight="1">
      <c r="A55" s="2"/>
      <c r="B55" s="46" t="s">
        <v>83</v>
      </c>
      <c r="C55" s="48" t="s">
        <v>84</v>
      </c>
      <c r="D55" s="30" t="s">
        <v>39</v>
      </c>
      <c r="E55" s="31">
        <v>570</v>
      </c>
      <c r="F55" s="5">
        <f t="shared" si="1"/>
        <v>598.5</v>
      </c>
    </row>
    <row r="56" spans="1:6" ht="13.5" customHeight="1">
      <c r="A56" s="2"/>
      <c r="B56" s="46" t="s">
        <v>79</v>
      </c>
      <c r="C56" s="48" t="s">
        <v>80</v>
      </c>
      <c r="D56" s="30" t="s">
        <v>39</v>
      </c>
      <c r="E56" s="31">
        <v>460</v>
      </c>
      <c r="F56" s="5">
        <f t="shared" si="1"/>
        <v>483</v>
      </c>
    </row>
    <row r="57" spans="1:6" ht="13.5" customHeight="1">
      <c r="A57" s="2"/>
      <c r="B57" s="46" t="s">
        <v>83</v>
      </c>
      <c r="C57" s="48" t="s">
        <v>84</v>
      </c>
      <c r="D57" s="30" t="s">
        <v>39</v>
      </c>
      <c r="E57" s="31">
        <v>570</v>
      </c>
      <c r="F57" s="5">
        <f t="shared" si="1"/>
        <v>598.5</v>
      </c>
    </row>
    <row r="58" spans="1:6" ht="13.5" customHeight="1">
      <c r="A58" s="2"/>
      <c r="B58" s="9" t="s">
        <v>100</v>
      </c>
      <c r="C58" s="9" t="s">
        <v>101</v>
      </c>
      <c r="D58" s="23" t="s">
        <v>12</v>
      </c>
      <c r="E58" s="33"/>
      <c r="F58" s="5">
        <f t="shared" si="1"/>
        <v>0</v>
      </c>
    </row>
    <row r="59" spans="1:6" ht="13.5" customHeight="1">
      <c r="A59" s="2"/>
      <c r="B59" s="49" t="s">
        <v>102</v>
      </c>
      <c r="C59" s="57" t="s">
        <v>103</v>
      </c>
      <c r="D59" s="23" t="s">
        <v>12</v>
      </c>
      <c r="E59" s="26">
        <v>320</v>
      </c>
      <c r="F59" s="5">
        <f t="shared" si="1"/>
        <v>336</v>
      </c>
    </row>
    <row r="60" spans="1:6" ht="13.5" customHeight="1">
      <c r="A60" s="2"/>
      <c r="B60" s="40"/>
      <c r="C60" s="17"/>
      <c r="D60" s="43"/>
      <c r="E60" s="41"/>
      <c r="F60" s="5">
        <f t="shared" si="0"/>
        <v>0</v>
      </c>
    </row>
    <row r="61" spans="1:7" ht="13.5" customHeight="1">
      <c r="A61" s="2" t="s">
        <v>85</v>
      </c>
      <c r="B61" s="16" t="s">
        <v>65</v>
      </c>
      <c r="C61" s="16" t="s">
        <v>66</v>
      </c>
      <c r="D61" s="16" t="s">
        <v>12</v>
      </c>
      <c r="E61" s="26"/>
      <c r="F61" s="5">
        <f t="shared" si="0"/>
        <v>0</v>
      </c>
      <c r="G61">
        <v>357</v>
      </c>
    </row>
    <row r="62" spans="1:6" ht="13.5" customHeight="1">
      <c r="A62" s="2"/>
      <c r="B62" s="45" t="s">
        <v>73</v>
      </c>
      <c r="C62" s="45" t="s">
        <v>74</v>
      </c>
      <c r="D62" s="16" t="s">
        <v>12</v>
      </c>
      <c r="E62" s="13">
        <v>310</v>
      </c>
      <c r="F62" s="5">
        <f t="shared" si="0"/>
        <v>356.5</v>
      </c>
    </row>
    <row r="63" spans="1:6" ht="13.5" customHeight="1">
      <c r="A63" s="2"/>
      <c r="B63" s="40"/>
      <c r="C63" s="17"/>
      <c r="D63" s="43"/>
      <c r="E63" s="41"/>
      <c r="F63" s="5">
        <f t="shared" si="0"/>
        <v>0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</cp:lastModifiedBy>
  <dcterms:created xsi:type="dcterms:W3CDTF">1996-10-08T23:32:33Z</dcterms:created>
  <dcterms:modified xsi:type="dcterms:W3CDTF">2013-05-17T18:49:24Z</dcterms:modified>
  <cp:category/>
  <cp:version/>
  <cp:contentType/>
  <cp:contentStatus/>
</cp:coreProperties>
</file>