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<sst xmlns="http://schemas.openxmlformats.org/spreadsheetml/2006/main" count="117" uniqueCount="95">
  <si>
    <t>Ник</t>
  </si>
  <si>
    <t>артикул</t>
  </si>
  <si>
    <t>наименование</t>
  </si>
  <si>
    <t>размер</t>
  </si>
  <si>
    <t>цена</t>
  </si>
  <si>
    <t>цена с орг</t>
  </si>
  <si>
    <t>К оплате</t>
  </si>
  <si>
    <t>irochka n</t>
  </si>
  <si>
    <t>013-223 At</t>
  </si>
  <si>
    <t xml:space="preserve">Брючки/леггинсы TW 80см плд/эл антрацит </t>
  </si>
  <si>
    <t>M</t>
  </si>
  <si>
    <t>юльчик***</t>
  </si>
  <si>
    <t>014-22 At</t>
  </si>
  <si>
    <t xml:space="preserve">Леггинсы TW  45см в/эл антрацит </t>
  </si>
  <si>
    <t>014-272 IN</t>
  </si>
  <si>
    <t>Джинс/леггинсы TW 77см х/б/эл индиго</t>
  </si>
  <si>
    <t>XS</t>
  </si>
  <si>
    <t>RoKsen</t>
  </si>
  <si>
    <t>017-39 H</t>
  </si>
  <si>
    <t xml:space="preserve">Водолазка TW маркиза в/эл т.изумруд </t>
  </si>
  <si>
    <t>015-193 Rs</t>
  </si>
  <si>
    <t>Водолазка TW КАЧЕЛИ вис сухая роза</t>
  </si>
  <si>
    <t>015-193 E</t>
  </si>
  <si>
    <t>Водолазка TW КАЧЕЛИ вис лимон</t>
  </si>
  <si>
    <t>017-338 N</t>
  </si>
  <si>
    <t>Юбка TW 60см пл/в/эл синий</t>
  </si>
  <si>
    <t>S</t>
  </si>
  <si>
    <t>017-339 Rs</t>
  </si>
  <si>
    <t>Вдлз TW КОМБИ атлас/трикот в/пл/эл сух роза</t>
  </si>
  <si>
    <t>ТрубаДурь</t>
  </si>
  <si>
    <t>911-296 F</t>
  </si>
  <si>
    <t>Рубашка LG ЛАУНДЖ х/б клтк б/фиолет</t>
  </si>
  <si>
    <t>34</t>
  </si>
  <si>
    <t>Valensy</t>
  </si>
  <si>
    <t>906-110 B</t>
  </si>
  <si>
    <t>Брюки LG МАДЛЕН пл/в/эл чёрные</t>
  </si>
  <si>
    <t>42</t>
  </si>
  <si>
    <t>Явредина</t>
  </si>
  <si>
    <t>72-13 G</t>
  </si>
  <si>
    <t>Брюки TW 2пг влвт х/б/эл серые</t>
  </si>
  <si>
    <t>L</t>
  </si>
  <si>
    <t>017-248 N</t>
  </si>
  <si>
    <t>Жилет TW СКОТТ апплик пл/виск/эл синий</t>
  </si>
  <si>
    <t xml:space="preserve">00-2 Q </t>
  </si>
  <si>
    <t>Пояс РОЗА резинка пл/эл т.синий</t>
  </si>
  <si>
    <t>M(81cm)</t>
  </si>
  <si>
    <t>Julice</t>
  </si>
  <si>
    <t xml:space="preserve">910-132 C </t>
  </si>
  <si>
    <t>Платье LG ЛИНДА хб/эл цепи ч/б</t>
  </si>
  <si>
    <t>Натавна</t>
  </si>
  <si>
    <t xml:space="preserve">73-24 ChBl </t>
  </si>
  <si>
    <t>Платье TW пуговки х/б клтк голубое</t>
  </si>
  <si>
    <t>72-12 G</t>
  </si>
  <si>
    <t>Юбка TW бэлл влвт х/б/эл серая</t>
  </si>
  <si>
    <t>Elya</t>
  </si>
  <si>
    <t>73-19 ChBr</t>
  </si>
  <si>
    <t>Бермуды TW 2пг лён/в клтк орех</t>
  </si>
  <si>
    <t>40</t>
  </si>
  <si>
    <t>СХ</t>
  </si>
  <si>
    <t>00-1 Cf</t>
  </si>
  <si>
    <t>Пояс ЛУРДЕС кисточки пл/эл кофе</t>
  </si>
  <si>
    <t>Maxno</t>
  </si>
  <si>
    <t>017-313 X</t>
  </si>
  <si>
    <t>Платье TW ПЛЭНЕТ пл/виск/эл  цвт бордо</t>
  </si>
  <si>
    <t>016-177 K</t>
  </si>
  <si>
    <t xml:space="preserve">Брюки TW ВОСТОК  в/эл т. каштан </t>
  </si>
  <si>
    <t>015-193 V</t>
  </si>
  <si>
    <t>Водолазка TW КАЧЕЛИ вис василёк</t>
  </si>
  <si>
    <t>Graceful</t>
  </si>
  <si>
    <t>017-344 E</t>
  </si>
  <si>
    <t>Водолазка TW ФРИЛ в/эл беж</t>
  </si>
  <si>
    <t>017-187 V</t>
  </si>
  <si>
    <t xml:space="preserve">Платье TW ГРАНД пл/виск/эл верба    </t>
  </si>
  <si>
    <t>017-313 E</t>
  </si>
  <si>
    <t>Платье TW ПЛЭНЕТ пл/виск/эл  какаобеж</t>
  </si>
  <si>
    <t xml:space="preserve">910-134 B </t>
  </si>
  <si>
    <t>Блуза/жилет LG ВЕСТ хб/эл чёрный</t>
  </si>
  <si>
    <t>38</t>
  </si>
  <si>
    <t>00-2 A</t>
  </si>
  <si>
    <t>Пояс РОЗА резинка пл/эл антрацит</t>
  </si>
  <si>
    <t>S(77)</t>
  </si>
  <si>
    <t>есть XS</t>
  </si>
  <si>
    <t>016-244 H</t>
  </si>
  <si>
    <t>Сарафан TW КАРИБА  в/эл изумруд</t>
  </si>
  <si>
    <t>014-123 GO</t>
  </si>
  <si>
    <t>Сарафан TW ФЛОРА в/эл  грф бел/оранж</t>
  </si>
  <si>
    <t>72-18 Bg</t>
  </si>
  <si>
    <t>Юбка TW годэ влвт х/б/эл беж</t>
  </si>
  <si>
    <t>910-112 E</t>
  </si>
  <si>
    <t>Шорты LG ГРАСС 12 cм х/б/эл беж</t>
  </si>
  <si>
    <t>rina_lova</t>
  </si>
  <si>
    <t>605-267 C</t>
  </si>
  <si>
    <t>Кардиган LG КЕЙСИ акр/мх/ш кэмэл</t>
  </si>
  <si>
    <t>017-356 E</t>
  </si>
  <si>
    <t xml:space="preserve">Вдлз TW СЛАЙ тенсель беж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</si>
</sst>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 Cyr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CC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1" xfId="0" applyFont="1" applyBorder="1" applyAlignment="1">
      <alignment horizontal="left"/>
    </xf>
    <xf numFmtId="1" fontId="18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0" fontId="18" fillId="0" borderId="0" xfId="0" applyFont="1" applyAlignment="1">
      <alignment/>
    </xf>
    <xf numFmtId="0" fontId="21" fillId="33" borderId="12" xfId="55" applyNumberFormat="1" applyFont="1" applyFill="1" applyBorder="1" applyAlignment="1">
      <alignment horizontal="left"/>
      <protection/>
    </xf>
    <xf numFmtId="0" fontId="21" fillId="34" borderId="12" xfId="55" applyNumberFormat="1" applyFont="1" applyFill="1" applyBorder="1" applyAlignment="1">
      <alignment horizontal="left"/>
      <protection/>
    </xf>
    <xf numFmtId="0" fontId="21" fillId="34" borderId="13" xfId="55" applyNumberFormat="1" applyFont="1" applyFill="1" applyBorder="1" applyAlignment="1">
      <alignment horizontal="center"/>
      <protection/>
    </xf>
    <xf numFmtId="1" fontId="22" fillId="0" borderId="10" xfId="0" applyNumberFormat="1" applyFont="1" applyFill="1" applyBorder="1" applyAlignment="1">
      <alignment/>
    </xf>
    <xf numFmtId="49" fontId="21" fillId="0" borderId="10" xfId="54" applyNumberFormat="1" applyFont="1" applyFill="1" applyBorder="1" applyAlignment="1">
      <alignment horizontal="left"/>
      <protection/>
    </xf>
    <xf numFmtId="49" fontId="21" fillId="0" borderId="10" xfId="53" applyNumberFormat="1" applyFont="1" applyFill="1" applyBorder="1" applyAlignment="1">
      <alignment horizontal="left"/>
      <protection/>
    </xf>
    <xf numFmtId="3" fontId="21" fillId="0" borderId="10" xfId="54" applyNumberFormat="1" applyFont="1" applyFill="1" applyBorder="1" applyAlignment="1">
      <alignment horizontal="center" wrapText="1"/>
      <protection/>
    </xf>
    <xf numFmtId="0" fontId="21" fillId="35" borderId="12" xfId="55" applyNumberFormat="1" applyFont="1" applyFill="1" applyBorder="1" applyAlignment="1">
      <alignment horizontal="left"/>
      <protection/>
    </xf>
    <xf numFmtId="0" fontId="21" fillId="0" borderId="12" xfId="55" applyNumberFormat="1" applyFont="1" applyFill="1" applyBorder="1" applyAlignment="1">
      <alignment horizontal="left"/>
      <protection/>
    </xf>
    <xf numFmtId="0" fontId="21" fillId="36" borderId="13" xfId="55" applyNumberFormat="1" applyFont="1" applyFill="1" applyBorder="1" applyAlignment="1">
      <alignment horizontal="center"/>
      <protection/>
    </xf>
    <xf numFmtId="0" fontId="21" fillId="37" borderId="12" xfId="55" applyNumberFormat="1" applyFont="1" applyFill="1" applyBorder="1" applyAlignment="1">
      <alignment horizontal="left"/>
      <protection/>
    </xf>
    <xf numFmtId="1" fontId="40" fillId="0" borderId="0" xfId="0" applyNumberFormat="1" applyFont="1" applyAlignment="1">
      <alignment/>
    </xf>
    <xf numFmtId="49" fontId="21" fillId="36" borderId="12" xfId="54" applyNumberFormat="1" applyFont="1" applyFill="1" applyBorder="1" applyAlignment="1">
      <alignment horizontal="left"/>
      <protection/>
    </xf>
    <xf numFmtId="49" fontId="21" fillId="0" borderId="12" xfId="54" applyNumberFormat="1" applyFont="1" applyFill="1" applyBorder="1" applyAlignment="1">
      <alignment horizontal="left"/>
      <protection/>
    </xf>
    <xf numFmtId="3" fontId="21" fillId="36" borderId="13" xfId="54" applyNumberFormat="1" applyFont="1" applyFill="1" applyBorder="1" applyAlignment="1">
      <alignment horizontal="center" wrapText="1"/>
      <protection/>
    </xf>
    <xf numFmtId="49" fontId="21" fillId="33" borderId="12" xfId="55" applyNumberFormat="1" applyFont="1" applyFill="1" applyBorder="1" applyAlignment="1">
      <alignment horizontal="left"/>
      <protection/>
    </xf>
    <xf numFmtId="49" fontId="21" fillId="0" borderId="12" xfId="55" applyNumberFormat="1" applyFont="1" applyFill="1" applyBorder="1" applyAlignment="1">
      <alignment horizontal="left"/>
      <protection/>
    </xf>
    <xf numFmtId="49" fontId="21" fillId="36" borderId="12" xfId="55" applyNumberFormat="1" applyFont="1" applyFill="1" applyBorder="1" applyAlignment="1">
      <alignment horizontal="left"/>
      <protection/>
    </xf>
    <xf numFmtId="3" fontId="21" fillId="36" borderId="13" xfId="55" applyNumberFormat="1" applyFont="1" applyFill="1" applyBorder="1" applyAlignment="1">
      <alignment horizontal="center"/>
      <protection/>
    </xf>
    <xf numFmtId="1" fontId="21" fillId="35" borderId="13" xfId="55" applyNumberFormat="1" applyFont="1" applyFill="1" applyBorder="1" applyAlignment="1">
      <alignment horizontal="center"/>
      <protection/>
    </xf>
    <xf numFmtId="49" fontId="21" fillId="37" borderId="10" xfId="52" applyNumberFormat="1" applyFont="1" applyFill="1" applyBorder="1" applyAlignment="1">
      <alignment horizontal="left"/>
      <protection/>
    </xf>
    <xf numFmtId="49" fontId="21" fillId="0" borderId="10" xfId="52" applyNumberFormat="1" applyFont="1" applyFill="1" applyBorder="1" applyAlignment="1">
      <alignment horizontal="left"/>
      <protection/>
    </xf>
    <xf numFmtId="0" fontId="21" fillId="0" borderId="10" xfId="52" applyNumberFormat="1" applyFont="1" applyFill="1" applyBorder="1" applyAlignment="1">
      <alignment horizontal="left"/>
      <protection/>
    </xf>
    <xf numFmtId="0" fontId="21" fillId="0" borderId="11" xfId="52" applyFont="1" applyFill="1" applyBorder="1" applyAlignment="1">
      <alignment horizontal="center"/>
      <protection/>
    </xf>
    <xf numFmtId="0" fontId="21" fillId="37" borderId="10" xfId="52" applyNumberFormat="1" applyFont="1" applyFill="1" applyBorder="1" applyAlignment="1">
      <alignment horizontal="left"/>
      <protection/>
    </xf>
    <xf numFmtId="0" fontId="21" fillId="0" borderId="10" xfId="52" applyFont="1" applyFill="1" applyBorder="1" applyAlignment="1">
      <alignment horizontal="center"/>
      <protection/>
    </xf>
    <xf numFmtId="49" fontId="21" fillId="37" borderId="10" xfId="53" applyNumberFormat="1" applyFont="1" applyFill="1" applyBorder="1" applyAlignment="1">
      <alignment horizontal="left"/>
      <protection/>
    </xf>
    <xf numFmtId="3" fontId="41" fillId="0" borderId="11" xfId="53" applyNumberFormat="1" applyFont="1" applyFill="1" applyBorder="1" applyAlignment="1">
      <alignment horizontal="center" wrapText="1"/>
      <protection/>
    </xf>
    <xf numFmtId="1" fontId="21" fillId="34" borderId="13" xfId="55" applyNumberFormat="1" applyFont="1" applyFill="1" applyBorder="1" applyAlignment="1">
      <alignment horizontal="center"/>
      <protection/>
    </xf>
    <xf numFmtId="3" fontId="41" fillId="0" borderId="13" xfId="54" applyNumberFormat="1" applyFont="1" applyFill="1" applyBorder="1" applyAlignment="1">
      <alignment horizontal="center" wrapText="1"/>
      <protection/>
    </xf>
    <xf numFmtId="0" fontId="21" fillId="0" borderId="13" xfId="55" applyNumberFormat="1" applyFont="1" applyFill="1" applyBorder="1" applyAlignment="1">
      <alignment horizontal="center"/>
      <protection/>
    </xf>
    <xf numFmtId="49" fontId="21" fillId="33" borderId="12" xfId="53" applyNumberFormat="1" applyFont="1" applyFill="1" applyBorder="1" applyAlignment="1">
      <alignment horizontal="left"/>
      <protection/>
    </xf>
    <xf numFmtId="49" fontId="21" fillId="0" borderId="12" xfId="53" applyNumberFormat="1" applyFont="1" applyFill="1" applyBorder="1" applyAlignment="1">
      <alignment horizontal="left"/>
      <protection/>
    </xf>
    <xf numFmtId="3" fontId="21" fillId="36" borderId="13" xfId="53" applyNumberFormat="1" applyFont="1" applyFill="1" applyBorder="1" applyAlignment="1">
      <alignment horizontal="center" wrapText="1"/>
      <protection/>
    </xf>
    <xf numFmtId="49" fontId="21" fillId="37" borderId="10" xfId="54" applyNumberFormat="1" applyFont="1" applyFill="1" applyBorder="1" applyAlignment="1">
      <alignment horizontal="left"/>
      <protection/>
    </xf>
    <xf numFmtId="3" fontId="21" fillId="38" borderId="11" xfId="53" applyNumberFormat="1" applyFont="1" applyFill="1" applyBorder="1" applyAlignment="1">
      <alignment horizontal="center" wrapText="1"/>
      <protection/>
    </xf>
    <xf numFmtId="3" fontId="21" fillId="37" borderId="11" xfId="53" applyNumberFormat="1" applyFont="1" applyFill="1" applyBorder="1" applyAlignment="1">
      <alignment horizontal="center" wrapText="1"/>
      <protection/>
    </xf>
    <xf numFmtId="49" fontId="21" fillId="38" borderId="10" xfId="53" applyNumberFormat="1" applyFont="1" applyFill="1" applyBorder="1" applyAlignment="1">
      <alignment horizontal="left"/>
      <protection/>
    </xf>
    <xf numFmtId="49" fontId="21" fillId="37" borderId="12" xfId="55" applyNumberFormat="1" applyFont="1" applyFill="1" applyBorder="1" applyAlignment="1">
      <alignment horizontal="left"/>
      <protection/>
    </xf>
    <xf numFmtId="3" fontId="21" fillId="0" borderId="13" xfId="55" applyNumberFormat="1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22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27.03.07 3 Заявка (осень-зима 05-07) " xfId="53"/>
    <cellStyle name="Обычный_27.03.07 3 Заявка (осень-зима 05-07)  2" xfId="54"/>
    <cellStyle name="Обычный_Копия 13.07.06 Заявка клиента (основной склад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13.8515625" style="6" customWidth="1"/>
    <col min="2" max="2" width="11.7109375" style="0" customWidth="1"/>
    <col min="3" max="3" width="41.28125" style="0" customWidth="1"/>
    <col min="5" max="5" width="7.8515625" style="47" customWidth="1"/>
    <col min="6" max="6" width="10.7109375" style="48" customWidth="1"/>
    <col min="7" max="7" width="9.140625" style="5" customWidth="1"/>
  </cols>
  <sheetData>
    <row r="1" spans="1:7" s="6" customFormat="1" ht="12.7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4" t="s">
        <v>5</v>
      </c>
      <c r="G1" s="5" t="s">
        <v>6</v>
      </c>
    </row>
    <row r="2" spans="1:7" ht="15">
      <c r="A2" s="2" t="s">
        <v>7</v>
      </c>
      <c r="B2" s="7" t="s">
        <v>8</v>
      </c>
      <c r="C2" s="8" t="s">
        <v>9</v>
      </c>
      <c r="D2" s="8" t="s">
        <v>10</v>
      </c>
      <c r="E2" s="9">
        <v>340</v>
      </c>
      <c r="F2" s="10">
        <f aca="true" t="shared" si="0" ref="F2:F47">E2*1.15</f>
        <v>390.99999999999994</v>
      </c>
      <c r="G2" s="5">
        <v>391</v>
      </c>
    </row>
    <row r="3" spans="1:6" ht="15">
      <c r="A3" s="2"/>
      <c r="B3" s="11"/>
      <c r="C3" s="11"/>
      <c r="D3" s="12"/>
      <c r="E3" s="13"/>
      <c r="F3" s="10">
        <f t="shared" si="0"/>
        <v>0</v>
      </c>
    </row>
    <row r="4" spans="1:7" ht="15">
      <c r="A4" s="2" t="s">
        <v>11</v>
      </c>
      <c r="B4" s="14" t="s">
        <v>12</v>
      </c>
      <c r="C4" s="15" t="s">
        <v>13</v>
      </c>
      <c r="D4" s="15" t="s">
        <v>10</v>
      </c>
      <c r="E4" s="16"/>
      <c r="F4" s="10">
        <f t="shared" si="0"/>
        <v>0</v>
      </c>
      <c r="G4" s="5">
        <v>449</v>
      </c>
    </row>
    <row r="5" spans="1:6" ht="15">
      <c r="A5" s="2"/>
      <c r="B5" s="7" t="s">
        <v>14</v>
      </c>
      <c r="C5" s="8" t="s">
        <v>15</v>
      </c>
      <c r="D5" s="8" t="s">
        <v>16</v>
      </c>
      <c r="E5" s="9">
        <v>390</v>
      </c>
      <c r="F5" s="10">
        <f t="shared" si="0"/>
        <v>448.49999999999994</v>
      </c>
    </row>
    <row r="6" spans="1:6" ht="15">
      <c r="A6" s="2"/>
      <c r="B6" s="11"/>
      <c r="C6" s="11"/>
      <c r="D6" s="12"/>
      <c r="E6" s="13"/>
      <c r="F6" s="10">
        <f t="shared" si="0"/>
        <v>0</v>
      </c>
    </row>
    <row r="7" spans="1:7" ht="15">
      <c r="A7" s="2" t="s">
        <v>17</v>
      </c>
      <c r="B7" s="17" t="s">
        <v>18</v>
      </c>
      <c r="C7" s="15" t="s">
        <v>19</v>
      </c>
      <c r="D7" s="15" t="s">
        <v>16</v>
      </c>
      <c r="E7" s="16">
        <v>340</v>
      </c>
      <c r="F7" s="10">
        <f t="shared" si="0"/>
        <v>390.99999999999994</v>
      </c>
      <c r="G7" s="18">
        <f>F7+F8+F9+F10</f>
        <v>1437.5</v>
      </c>
    </row>
    <row r="8" spans="1:6" ht="15">
      <c r="A8" s="2"/>
      <c r="B8" s="17" t="s">
        <v>20</v>
      </c>
      <c r="C8" s="15" t="s">
        <v>21</v>
      </c>
      <c r="D8" s="15" t="s">
        <v>16</v>
      </c>
      <c r="E8" s="16">
        <v>290</v>
      </c>
      <c r="F8" s="10">
        <f t="shared" si="0"/>
        <v>333.5</v>
      </c>
    </row>
    <row r="9" spans="1:6" ht="15">
      <c r="A9" s="2"/>
      <c r="B9" s="17" t="s">
        <v>22</v>
      </c>
      <c r="C9" s="15" t="s">
        <v>23</v>
      </c>
      <c r="D9" s="15" t="s">
        <v>16</v>
      </c>
      <c r="E9" s="16">
        <v>290</v>
      </c>
      <c r="F9" s="10">
        <f t="shared" si="0"/>
        <v>333.5</v>
      </c>
    </row>
    <row r="10" spans="1:6" ht="15">
      <c r="A10" s="2"/>
      <c r="B10" s="7" t="s">
        <v>24</v>
      </c>
      <c r="C10" s="8" t="s">
        <v>25</v>
      </c>
      <c r="D10" s="15" t="s">
        <v>26</v>
      </c>
      <c r="E10" s="9">
        <v>330</v>
      </c>
      <c r="F10" s="10">
        <f t="shared" si="0"/>
        <v>379.49999999999994</v>
      </c>
    </row>
    <row r="11" spans="1:6" ht="15">
      <c r="A11" s="2"/>
      <c r="B11" s="15" t="s">
        <v>27</v>
      </c>
      <c r="C11" s="15" t="s">
        <v>28</v>
      </c>
      <c r="D11" s="15" t="s">
        <v>16</v>
      </c>
      <c r="E11" s="16"/>
      <c r="F11" s="10">
        <f t="shared" si="0"/>
        <v>0</v>
      </c>
    </row>
    <row r="12" spans="1:6" ht="15">
      <c r="A12" s="2"/>
      <c r="B12" s="11"/>
      <c r="C12" s="11"/>
      <c r="D12" s="12"/>
      <c r="E12" s="13"/>
      <c r="F12" s="10">
        <f t="shared" si="0"/>
        <v>0</v>
      </c>
    </row>
    <row r="13" spans="1:6" ht="15">
      <c r="A13" s="2" t="s">
        <v>29</v>
      </c>
      <c r="B13" s="19" t="s">
        <v>30</v>
      </c>
      <c r="C13" s="20" t="s">
        <v>31</v>
      </c>
      <c r="D13" s="20" t="s">
        <v>32</v>
      </c>
      <c r="E13" s="21"/>
      <c r="F13" s="10">
        <f t="shared" si="0"/>
        <v>0</v>
      </c>
    </row>
    <row r="14" spans="1:6" ht="15">
      <c r="A14" s="2"/>
      <c r="B14" s="11"/>
      <c r="C14" s="11"/>
      <c r="D14" s="12"/>
      <c r="E14" s="13"/>
      <c r="F14" s="10">
        <f t="shared" si="0"/>
        <v>0</v>
      </c>
    </row>
    <row r="15" spans="1:7" ht="15">
      <c r="A15" s="2" t="s">
        <v>33</v>
      </c>
      <c r="B15" s="22" t="s">
        <v>34</v>
      </c>
      <c r="C15" s="23" t="s">
        <v>35</v>
      </c>
      <c r="D15" s="24" t="s">
        <v>36</v>
      </c>
      <c r="E15" s="25">
        <v>650</v>
      </c>
      <c r="F15" s="10">
        <f t="shared" si="0"/>
        <v>747.4999999999999</v>
      </c>
      <c r="G15" s="5">
        <v>748</v>
      </c>
    </row>
    <row r="16" spans="1:6" ht="15">
      <c r="A16" s="2"/>
      <c r="B16" s="11"/>
      <c r="C16" s="11"/>
      <c r="D16" s="12"/>
      <c r="E16" s="13"/>
      <c r="F16" s="10">
        <f t="shared" si="0"/>
        <v>0</v>
      </c>
    </row>
    <row r="17" spans="1:7" ht="15">
      <c r="A17" s="2" t="s">
        <v>37</v>
      </c>
      <c r="B17" s="7" t="s">
        <v>38</v>
      </c>
      <c r="C17" s="8" t="s">
        <v>39</v>
      </c>
      <c r="D17" s="8">
        <v>44</v>
      </c>
      <c r="E17" s="26">
        <f>550</f>
        <v>550</v>
      </c>
      <c r="F17" s="10">
        <f t="shared" si="0"/>
        <v>632.5</v>
      </c>
      <c r="G17" s="18">
        <f>F17+F18+F19+F20</f>
        <v>1828.5</v>
      </c>
    </row>
    <row r="18" spans="1:6" ht="15">
      <c r="A18" s="2"/>
      <c r="B18" s="7" t="s">
        <v>24</v>
      </c>
      <c r="C18" s="8" t="s">
        <v>25</v>
      </c>
      <c r="D18" s="8" t="s">
        <v>40</v>
      </c>
      <c r="E18" s="9">
        <v>330</v>
      </c>
      <c r="F18" s="10">
        <f t="shared" si="0"/>
        <v>379.49999999999994</v>
      </c>
    </row>
    <row r="19" spans="1:6" ht="15">
      <c r="A19" s="2"/>
      <c r="B19" s="7" t="s">
        <v>41</v>
      </c>
      <c r="C19" s="8" t="s">
        <v>42</v>
      </c>
      <c r="D19" s="8" t="s">
        <v>40</v>
      </c>
      <c r="E19" s="9">
        <v>420</v>
      </c>
      <c r="F19" s="10">
        <f t="shared" si="0"/>
        <v>482.99999999999994</v>
      </c>
    </row>
    <row r="20" spans="1:6" ht="15">
      <c r="A20" s="2"/>
      <c r="B20" s="27" t="s">
        <v>43</v>
      </c>
      <c r="C20" s="28" t="s">
        <v>44</v>
      </c>
      <c r="D20" s="29" t="s">
        <v>45</v>
      </c>
      <c r="E20" s="30">
        <v>290</v>
      </c>
      <c r="F20" s="10">
        <f t="shared" si="0"/>
        <v>333.5</v>
      </c>
    </row>
    <row r="21" spans="1:6" ht="15">
      <c r="A21" s="2"/>
      <c r="B21" s="11"/>
      <c r="C21" s="11"/>
      <c r="D21" s="12"/>
      <c r="E21" s="13"/>
      <c r="F21" s="10">
        <f t="shared" si="0"/>
        <v>0</v>
      </c>
    </row>
    <row r="22" spans="1:7" ht="15">
      <c r="A22" s="2" t="s">
        <v>46</v>
      </c>
      <c r="B22" s="31" t="s">
        <v>47</v>
      </c>
      <c r="C22" s="28" t="s">
        <v>48</v>
      </c>
      <c r="D22" s="28" t="s">
        <v>36</v>
      </c>
      <c r="E22" s="32">
        <v>750</v>
      </c>
      <c r="F22" s="10">
        <f t="shared" si="0"/>
        <v>862.4999999999999</v>
      </c>
      <c r="G22" s="5">
        <v>863</v>
      </c>
    </row>
    <row r="23" spans="1:6" ht="15">
      <c r="A23" s="2"/>
      <c r="B23" s="11"/>
      <c r="C23" s="11"/>
      <c r="D23" s="12"/>
      <c r="E23" s="13"/>
      <c r="F23" s="10">
        <f t="shared" si="0"/>
        <v>0</v>
      </c>
    </row>
    <row r="24" spans="1:7" ht="15">
      <c r="A24" s="2" t="s">
        <v>49</v>
      </c>
      <c r="B24" s="33" t="s">
        <v>50</v>
      </c>
      <c r="C24" s="12" t="s">
        <v>51</v>
      </c>
      <c r="D24" s="12" t="s">
        <v>32</v>
      </c>
      <c r="E24" s="34">
        <v>480</v>
      </c>
      <c r="F24" s="10">
        <f t="shared" si="0"/>
        <v>552</v>
      </c>
      <c r="G24" s="18">
        <f>F24+F25</f>
        <v>1115.5</v>
      </c>
    </row>
    <row r="25" spans="1:6" ht="15">
      <c r="A25" s="2"/>
      <c r="B25" s="7" t="s">
        <v>52</v>
      </c>
      <c r="C25" s="8" t="s">
        <v>53</v>
      </c>
      <c r="D25" s="8">
        <v>36</v>
      </c>
      <c r="E25" s="35">
        <f>490</f>
        <v>490</v>
      </c>
      <c r="F25" s="10">
        <f t="shared" si="0"/>
        <v>563.5</v>
      </c>
    </row>
    <row r="26" spans="1:6" ht="15">
      <c r="A26" s="2"/>
      <c r="B26" s="11"/>
      <c r="C26" s="11"/>
      <c r="D26" s="12"/>
      <c r="E26" s="13"/>
      <c r="F26" s="10">
        <f t="shared" si="0"/>
        <v>0</v>
      </c>
    </row>
    <row r="27" spans="1:7" ht="15">
      <c r="A27" s="2" t="s">
        <v>54</v>
      </c>
      <c r="B27" s="33" t="s">
        <v>55</v>
      </c>
      <c r="C27" s="12" t="s">
        <v>56</v>
      </c>
      <c r="D27" s="12" t="s">
        <v>57</v>
      </c>
      <c r="E27" s="36">
        <v>360</v>
      </c>
      <c r="F27" s="10">
        <f t="shared" si="0"/>
        <v>413.99999999999994</v>
      </c>
      <c r="G27" s="5">
        <v>414</v>
      </c>
    </row>
    <row r="28" spans="1:6" ht="15">
      <c r="A28" s="2"/>
      <c r="B28" s="11"/>
      <c r="C28" s="11"/>
      <c r="D28" s="12"/>
      <c r="E28" s="13"/>
      <c r="F28" s="10">
        <f t="shared" si="0"/>
        <v>0</v>
      </c>
    </row>
    <row r="29" spans="1:7" ht="15">
      <c r="A29" s="2" t="s">
        <v>58</v>
      </c>
      <c r="B29" s="27" t="s">
        <v>59</v>
      </c>
      <c r="C29" s="28" t="s">
        <v>60</v>
      </c>
      <c r="D29" s="29" t="s">
        <v>10</v>
      </c>
      <c r="E29" s="30">
        <v>290</v>
      </c>
      <c r="F29" s="10">
        <f t="shared" si="0"/>
        <v>333.5</v>
      </c>
      <c r="G29" s="5">
        <v>334</v>
      </c>
    </row>
    <row r="30" spans="1:6" ht="15">
      <c r="A30" s="2"/>
      <c r="B30" s="11"/>
      <c r="C30" s="11"/>
      <c r="D30" s="12"/>
      <c r="E30" s="13"/>
      <c r="F30" s="10">
        <f t="shared" si="0"/>
        <v>0</v>
      </c>
    </row>
    <row r="31" spans="1:7" ht="15">
      <c r="A31" s="2" t="s">
        <v>61</v>
      </c>
      <c r="B31" s="14" t="s">
        <v>62</v>
      </c>
      <c r="C31" s="15" t="s">
        <v>63</v>
      </c>
      <c r="D31" s="8" t="s">
        <v>40</v>
      </c>
      <c r="E31" s="37"/>
      <c r="F31" s="10">
        <f t="shared" si="0"/>
        <v>0</v>
      </c>
      <c r="G31" s="18">
        <f>F32+F33</f>
        <v>851</v>
      </c>
    </row>
    <row r="32" spans="1:6" ht="15">
      <c r="A32" s="2"/>
      <c r="B32" s="38" t="s">
        <v>64</v>
      </c>
      <c r="C32" s="39" t="s">
        <v>65</v>
      </c>
      <c r="D32" s="39" t="s">
        <v>10</v>
      </c>
      <c r="E32" s="40">
        <v>450</v>
      </c>
      <c r="F32" s="10">
        <f t="shared" si="0"/>
        <v>517.5</v>
      </c>
    </row>
    <row r="33" spans="1:6" ht="15">
      <c r="A33" s="2"/>
      <c r="B33" s="41" t="s">
        <v>66</v>
      </c>
      <c r="C33" s="11" t="s">
        <v>67</v>
      </c>
      <c r="D33" s="8" t="s">
        <v>40</v>
      </c>
      <c r="E33" s="13">
        <v>290</v>
      </c>
      <c r="F33" s="10">
        <f t="shared" si="0"/>
        <v>333.5</v>
      </c>
    </row>
    <row r="34" spans="1:6" ht="15">
      <c r="A34" s="2"/>
      <c r="B34" s="11"/>
      <c r="C34" s="11"/>
      <c r="D34" s="12"/>
      <c r="E34" s="13"/>
      <c r="F34" s="10">
        <f t="shared" si="0"/>
        <v>0</v>
      </c>
    </row>
    <row r="35" spans="1:7" ht="15">
      <c r="A35" s="2" t="s">
        <v>68</v>
      </c>
      <c r="B35" s="17" t="s">
        <v>69</v>
      </c>
      <c r="C35" s="15" t="s">
        <v>70</v>
      </c>
      <c r="D35" s="15" t="s">
        <v>10</v>
      </c>
      <c r="E35" s="16">
        <v>390</v>
      </c>
      <c r="F35" s="10">
        <f>E35*1.05</f>
        <v>409.5</v>
      </c>
      <c r="G35" s="18">
        <f>F35+F36+F37+F38+F39+F40+F41+F42+F43</f>
        <v>3822</v>
      </c>
    </row>
    <row r="36" spans="1:6" ht="15">
      <c r="A36" s="2"/>
      <c r="B36" s="7" t="s">
        <v>71</v>
      </c>
      <c r="C36" s="15" t="s">
        <v>72</v>
      </c>
      <c r="D36" s="15" t="s">
        <v>10</v>
      </c>
      <c r="E36" s="37">
        <v>720</v>
      </c>
      <c r="F36" s="10">
        <f aca="true" t="shared" si="1" ref="F36:F43">E36*1.05</f>
        <v>756</v>
      </c>
    </row>
    <row r="37" spans="1:6" ht="15">
      <c r="A37" s="2"/>
      <c r="B37" s="14" t="s">
        <v>73</v>
      </c>
      <c r="C37" s="15" t="s">
        <v>74</v>
      </c>
      <c r="D37" s="8" t="s">
        <v>26</v>
      </c>
      <c r="E37" s="37"/>
      <c r="F37" s="10">
        <f t="shared" si="1"/>
        <v>0</v>
      </c>
    </row>
    <row r="38" spans="1:6" ht="15">
      <c r="A38" s="2"/>
      <c r="B38" s="31" t="s">
        <v>75</v>
      </c>
      <c r="C38" s="28" t="s">
        <v>76</v>
      </c>
      <c r="D38" s="28" t="s">
        <v>77</v>
      </c>
      <c r="E38" s="32">
        <v>550</v>
      </c>
      <c r="F38" s="10">
        <f t="shared" si="1"/>
        <v>577.5</v>
      </c>
    </row>
    <row r="39" spans="1:7" ht="15">
      <c r="A39" s="2"/>
      <c r="B39" s="28" t="s">
        <v>78</v>
      </c>
      <c r="C39" s="28" t="s">
        <v>79</v>
      </c>
      <c r="D39" s="29" t="s">
        <v>80</v>
      </c>
      <c r="E39" s="30"/>
      <c r="F39" s="10">
        <f t="shared" si="1"/>
        <v>0</v>
      </c>
      <c r="G39" s="5" t="s">
        <v>81</v>
      </c>
    </row>
    <row r="40" spans="1:6" ht="15">
      <c r="A40" s="2"/>
      <c r="B40" s="33" t="s">
        <v>82</v>
      </c>
      <c r="C40" s="12" t="s">
        <v>83</v>
      </c>
      <c r="D40" s="12" t="s">
        <v>16</v>
      </c>
      <c r="E40" s="42">
        <v>550</v>
      </c>
      <c r="F40" s="10">
        <f t="shared" si="1"/>
        <v>577.5</v>
      </c>
    </row>
    <row r="41" spans="1:6" ht="15">
      <c r="A41" s="2"/>
      <c r="B41" s="33" t="s">
        <v>84</v>
      </c>
      <c r="C41" s="12" t="s">
        <v>85</v>
      </c>
      <c r="D41" s="12" t="s">
        <v>16</v>
      </c>
      <c r="E41" s="43">
        <v>520</v>
      </c>
      <c r="F41" s="10">
        <f t="shared" si="1"/>
        <v>546</v>
      </c>
    </row>
    <row r="42" spans="1:6" ht="15">
      <c r="A42" s="2"/>
      <c r="B42" s="7" t="s">
        <v>86</v>
      </c>
      <c r="C42" s="8" t="s">
        <v>87</v>
      </c>
      <c r="D42" s="8">
        <v>36</v>
      </c>
      <c r="E42" s="35">
        <v>450</v>
      </c>
      <c r="F42" s="10">
        <f t="shared" si="1"/>
        <v>472.5</v>
      </c>
    </row>
    <row r="43" spans="1:6" ht="15">
      <c r="A43" s="2"/>
      <c r="B43" s="31" t="s">
        <v>88</v>
      </c>
      <c r="C43" s="28" t="s">
        <v>89</v>
      </c>
      <c r="D43" s="28" t="s">
        <v>57</v>
      </c>
      <c r="E43" s="32">
        <v>460</v>
      </c>
      <c r="F43" s="10">
        <f t="shared" si="1"/>
        <v>483</v>
      </c>
    </row>
    <row r="44" spans="1:6" ht="15">
      <c r="A44" s="2"/>
      <c r="B44" s="44"/>
      <c r="C44" s="12"/>
      <c r="D44" s="12"/>
      <c r="E44" s="42"/>
      <c r="F44" s="10"/>
    </row>
    <row r="45" spans="1:7" ht="15">
      <c r="A45" s="2" t="s">
        <v>90</v>
      </c>
      <c r="B45" s="45" t="s">
        <v>91</v>
      </c>
      <c r="C45" s="23" t="s">
        <v>92</v>
      </c>
      <c r="D45" s="24" t="s">
        <v>16</v>
      </c>
      <c r="E45" s="46">
        <v>1095</v>
      </c>
      <c r="F45" s="10">
        <f t="shared" si="0"/>
        <v>1259.25</v>
      </c>
      <c r="G45" s="5">
        <v>1259</v>
      </c>
    </row>
    <row r="46" spans="1:6" ht="15">
      <c r="A46" s="2"/>
      <c r="B46" s="15" t="s">
        <v>93</v>
      </c>
      <c r="C46" s="15" t="s">
        <v>94</v>
      </c>
      <c r="D46" s="15" t="s">
        <v>26</v>
      </c>
      <c r="E46" s="16"/>
      <c r="F46" s="10">
        <f t="shared" si="0"/>
        <v>0</v>
      </c>
    </row>
    <row r="47" spans="1:6" ht="15">
      <c r="A47" s="2"/>
      <c r="B47" s="44"/>
      <c r="C47" s="12"/>
      <c r="D47" s="12"/>
      <c r="E47" s="42"/>
      <c r="F47" s="10">
        <f t="shared" si="0"/>
        <v>0</v>
      </c>
    </row>
    <row r="49" ht="15">
      <c r="B49" s="49"/>
    </row>
    <row r="50" ht="15">
      <c r="B50" s="49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2013-02-13T20:12:06Z</dcterms:modified>
  <cp:category/>
  <cp:version/>
  <cp:contentType/>
  <cp:contentStatus/>
</cp:coreProperties>
</file>