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<sst xmlns="http://schemas.openxmlformats.org/spreadsheetml/2006/main" count="128" uniqueCount="96">
  <si>
    <t>Ник</t>
  </si>
  <si>
    <t>артикул</t>
  </si>
  <si>
    <t>наименование</t>
  </si>
  <si>
    <t>размер</t>
  </si>
  <si>
    <t>цена</t>
  </si>
  <si>
    <t>цена с орг</t>
  </si>
  <si>
    <t>К оплате</t>
  </si>
  <si>
    <t>Я</t>
  </si>
  <si>
    <t>015-286 B</t>
  </si>
  <si>
    <t>Брючки/легг TW АТЛАС х/б/эл 80см чёрный</t>
  </si>
  <si>
    <t>M</t>
  </si>
  <si>
    <t>015-286 C</t>
  </si>
  <si>
    <t>Брючки/легг TW АТЛАС х/б/эл 80см т.синий</t>
  </si>
  <si>
    <t>alesia1</t>
  </si>
  <si>
    <t>911-118 R</t>
  </si>
  <si>
    <t>Сарафан LG ВИТА лён/виск рубин</t>
  </si>
  <si>
    <t>34</t>
  </si>
  <si>
    <t>юльчик***</t>
  </si>
  <si>
    <t>603-212 G</t>
  </si>
  <si>
    <t>Свитер LG ЛАПША акр/ш серый</t>
  </si>
  <si>
    <t>XS</t>
  </si>
  <si>
    <t>016-324 E</t>
  </si>
  <si>
    <t>Топ ДИВА кружево пл/эл беж</t>
  </si>
  <si>
    <t>S</t>
  </si>
  <si>
    <t>606-206 N</t>
  </si>
  <si>
    <t>Кардиган LG ШАЛЬ анг/акр беж</t>
  </si>
  <si>
    <t>017-305 NC</t>
  </si>
  <si>
    <t>Водолазка TW база нчс в/эл крем</t>
  </si>
  <si>
    <t>Maxno</t>
  </si>
  <si>
    <t>016-318 O</t>
  </si>
  <si>
    <t>Блуза ВАЛЛИ 70см в/эл какао</t>
  </si>
  <si>
    <t>L</t>
  </si>
  <si>
    <t>есть в цвете беж</t>
  </si>
  <si>
    <t>Olga_Ch</t>
  </si>
  <si>
    <t>016-313 C</t>
  </si>
  <si>
    <t>Платье TW ПЛЭНЕТ пл/виск/эл т.синий</t>
  </si>
  <si>
    <t>Блуза TW ВАЛЛИ 70см в/эл какао</t>
  </si>
  <si>
    <t>есть беж</t>
  </si>
  <si>
    <t>KTW</t>
  </si>
  <si>
    <t>014-272 IN</t>
  </si>
  <si>
    <t>Джинс/леггинсы TW 77см х/б/эл индиго</t>
  </si>
  <si>
    <t>013-28 B</t>
  </si>
  <si>
    <t>Туника TW ХОМУТ в/эл фанк чёрная</t>
  </si>
  <si>
    <t>016-326 N</t>
  </si>
  <si>
    <t>Туника TW ГРАЦИЯ круж плд/эл орех</t>
  </si>
  <si>
    <t>есть серый</t>
  </si>
  <si>
    <t>Рубашка/туника ВИСТА атлас пл черный</t>
  </si>
  <si>
    <t xml:space="preserve">38/40            </t>
  </si>
  <si>
    <t>9991</t>
  </si>
  <si>
    <t>Ремень ПЛЕТЁНКА 4см плрт коричневый</t>
  </si>
  <si>
    <t>M(105)</t>
  </si>
  <si>
    <t>134577</t>
  </si>
  <si>
    <t>Куртка ЛАК плрт черн</t>
  </si>
  <si>
    <t>015-284 At</t>
  </si>
  <si>
    <t>Туника TW КАМИЛЛА пояс в/эл антрацит</t>
  </si>
  <si>
    <t>Дракончик</t>
  </si>
  <si>
    <t>016-292 Rs</t>
  </si>
  <si>
    <t>Платье TW АМФОРА пл/в/эл сух роза</t>
  </si>
  <si>
    <t>017-39 P</t>
  </si>
  <si>
    <t xml:space="preserve">Водолазка TW маркиза в/эл роз пудра </t>
  </si>
  <si>
    <t>606-251 X</t>
  </si>
  <si>
    <t>Жилет LG ФЭРУМ акр бордо</t>
  </si>
  <si>
    <t>017-09 A</t>
  </si>
  <si>
    <t xml:space="preserve">Водолазка TW сборка в/эл сирень </t>
  </si>
  <si>
    <t>ХИН</t>
  </si>
  <si>
    <t>017-129 W</t>
  </si>
  <si>
    <t xml:space="preserve">Водолазка реглан/складки в/эл белый </t>
  </si>
  <si>
    <t>017-316 E</t>
  </si>
  <si>
    <t xml:space="preserve">Боди TW ИНИГМА в/эл беж </t>
  </si>
  <si>
    <t>Шалфей</t>
  </si>
  <si>
    <t>015-289 P</t>
  </si>
  <si>
    <t>Водолазка TW АТЛАНТИК в/плд т.слива</t>
  </si>
  <si>
    <t>017-305 NT</t>
  </si>
  <si>
    <t>Водолазка TW база нчс в/эл терракот</t>
  </si>
  <si>
    <t>016-290 P</t>
  </si>
  <si>
    <t>Кардиган TW ДАЛМОР в/плд т.слива</t>
  </si>
  <si>
    <t>015-320 At</t>
  </si>
  <si>
    <t>Брючки/леггинсы БРАЙТ 77см в/плд ч/антрацит</t>
  </si>
  <si>
    <t>013-235 B</t>
  </si>
  <si>
    <t>Брючки/леггинсы TW ЛЮКС 77см плд/эл чёрный</t>
  </si>
  <si>
    <t>OLGA_G</t>
  </si>
  <si>
    <t>017-337 R</t>
  </si>
  <si>
    <t>Платье TW АЛИСА в/пл/эл т.син/рубин</t>
  </si>
  <si>
    <t>есть синь/морволна</t>
  </si>
  <si>
    <t>015-96 Y</t>
  </si>
  <si>
    <t>Платье TW КАРЕН пл/в/эл бургунд</t>
  </si>
  <si>
    <t>Николь</t>
  </si>
  <si>
    <t>017-198 T</t>
  </si>
  <si>
    <t xml:space="preserve">Платье TW АГНЕТТА в/пл/эл бирюза </t>
  </si>
  <si>
    <t>irix</t>
  </si>
  <si>
    <t>015-284 Rs</t>
  </si>
  <si>
    <t>Туника TW КАМИЛЛА пояс в/эл сух роза</t>
  </si>
  <si>
    <t>SweetCotik</t>
  </si>
  <si>
    <t>017-194  KC</t>
  </si>
  <si>
    <t>Водолазка TW КРУЖЕВО в/плд кофе</t>
  </si>
  <si>
    <t>S(100)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</si>
</sst>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Border="1" applyAlignment="1">
      <alignment horizontal="left"/>
    </xf>
    <xf numFmtId="1" fontId="18" fillId="0" borderId="10" xfId="0" applyNumberFormat="1" applyFont="1" applyBorder="1" applyAlignment="1">
      <alignment/>
    </xf>
    <xf numFmtId="1" fontId="41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1" fillId="33" borderId="12" xfId="55" applyNumberFormat="1" applyFont="1" applyFill="1" applyBorder="1" applyAlignment="1">
      <alignment horizontal="left"/>
      <protection/>
    </xf>
    <xf numFmtId="0" fontId="21" fillId="34" borderId="12" xfId="55" applyNumberFormat="1" applyFont="1" applyFill="1" applyBorder="1" applyAlignment="1">
      <alignment horizontal="left"/>
      <protection/>
    </xf>
    <xf numFmtId="0" fontId="21" fillId="34" borderId="13" xfId="55" applyNumberFormat="1" applyFont="1" applyFill="1" applyBorder="1" applyAlignment="1">
      <alignment horizontal="center"/>
      <protection/>
    </xf>
    <xf numFmtId="0" fontId="21" fillId="34" borderId="10" xfId="55" applyNumberFormat="1" applyFont="1" applyFill="1" applyBorder="1" applyAlignment="1">
      <alignment horizontal="right"/>
      <protection/>
    </xf>
    <xf numFmtId="49" fontId="21" fillId="35" borderId="14" xfId="53" applyNumberFormat="1" applyFont="1" applyFill="1" applyBorder="1" applyAlignment="1">
      <alignment horizontal="left"/>
      <protection/>
    </xf>
    <xf numFmtId="49" fontId="22" fillId="0" borderId="14" xfId="53" applyNumberFormat="1" applyFont="1" applyFill="1" applyBorder="1" applyAlignment="1">
      <alignment horizontal="left"/>
      <protection/>
    </xf>
    <xf numFmtId="49" fontId="21" fillId="0" borderId="10" xfId="53" applyNumberFormat="1" applyFont="1" applyFill="1" applyBorder="1" applyAlignment="1">
      <alignment horizontal="left"/>
      <protection/>
    </xf>
    <xf numFmtId="3" fontId="21" fillId="36" borderId="11" xfId="53" applyNumberFormat="1" applyFont="1" applyFill="1" applyBorder="1" applyAlignment="1">
      <alignment horizontal="center" wrapText="1"/>
      <protection/>
    </xf>
    <xf numFmtId="1" fontId="22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/>
    </xf>
    <xf numFmtId="49" fontId="21" fillId="37" borderId="10" xfId="54" applyNumberFormat="1" applyFont="1" applyFill="1" applyBorder="1" applyAlignment="1">
      <alignment horizontal="left"/>
      <protection/>
    </xf>
    <xf numFmtId="49" fontId="21" fillId="0" borderId="10" xfId="54" applyNumberFormat="1" applyFont="1" applyFill="1" applyBorder="1" applyAlignment="1">
      <alignment horizontal="left"/>
      <protection/>
    </xf>
    <xf numFmtId="3" fontId="21" fillId="37" borderId="10" xfId="54" applyNumberFormat="1" applyFont="1" applyFill="1" applyBorder="1" applyAlignment="1">
      <alignment horizontal="center" wrapText="1"/>
      <protection/>
    </xf>
    <xf numFmtId="49" fontId="21" fillId="33" borderId="12" xfId="55" applyNumberFormat="1" applyFont="1" applyFill="1" applyBorder="1" applyAlignment="1">
      <alignment horizontal="left"/>
      <protection/>
    </xf>
    <xf numFmtId="49" fontId="21" fillId="0" borderId="12" xfId="55" applyNumberFormat="1" applyFont="1" applyFill="1" applyBorder="1" applyAlignment="1">
      <alignment horizontal="left"/>
      <protection/>
    </xf>
    <xf numFmtId="49" fontId="21" fillId="37" borderId="12" xfId="55" applyNumberFormat="1" applyFont="1" applyFill="1" applyBorder="1" applyAlignment="1">
      <alignment horizontal="left"/>
      <protection/>
    </xf>
    <xf numFmtId="3" fontId="21" fillId="37" borderId="13" xfId="55" applyNumberFormat="1" applyFont="1" applyFill="1" applyBorder="1" applyAlignment="1">
      <alignment horizontal="center"/>
      <protection/>
    </xf>
    <xf numFmtId="49" fontId="21" fillId="35" borderId="15" xfId="53" applyNumberFormat="1" applyFont="1" applyFill="1" applyBorder="1" applyAlignment="1">
      <alignment horizontal="left"/>
      <protection/>
    </xf>
    <xf numFmtId="49" fontId="21" fillId="0" borderId="15" xfId="53" applyNumberFormat="1" applyFont="1" applyFill="1" applyBorder="1" applyAlignment="1">
      <alignment horizontal="left"/>
      <protection/>
    </xf>
    <xf numFmtId="49" fontId="21" fillId="0" borderId="16" xfId="54" applyNumberFormat="1" applyFont="1" applyFill="1" applyBorder="1" applyAlignment="1">
      <alignment horizontal="left"/>
      <protection/>
    </xf>
    <xf numFmtId="49" fontId="21" fillId="35" borderId="12" xfId="55" applyNumberFormat="1" applyFont="1" applyFill="1" applyBorder="1" applyAlignment="1">
      <alignment horizontal="left"/>
      <protection/>
    </xf>
    <xf numFmtId="3" fontId="21" fillId="0" borderId="13" xfId="55" applyNumberFormat="1" applyFont="1" applyFill="1" applyBorder="1" applyAlignment="1">
      <alignment horizontal="center"/>
      <protection/>
    </xf>
    <xf numFmtId="0" fontId="21" fillId="35" borderId="16" xfId="55" applyNumberFormat="1" applyFont="1" applyFill="1" applyBorder="1" applyAlignment="1">
      <alignment horizontal="left"/>
      <protection/>
    </xf>
    <xf numFmtId="0" fontId="21" fillId="0" borderId="16" xfId="55" applyNumberFormat="1" applyFont="1" applyFill="1" applyBorder="1" applyAlignment="1">
      <alignment horizontal="left"/>
      <protection/>
    </xf>
    <xf numFmtId="0" fontId="21" fillId="37" borderId="17" xfId="55" applyNumberFormat="1" applyFont="1" applyFill="1" applyBorder="1" applyAlignment="1">
      <alignment horizontal="center"/>
      <protection/>
    </xf>
    <xf numFmtId="49" fontId="21" fillId="37" borderId="12" xfId="53" applyNumberFormat="1" applyFont="1" applyFill="1" applyBorder="1" applyAlignment="1">
      <alignment horizontal="left"/>
      <protection/>
    </xf>
    <xf numFmtId="49" fontId="21" fillId="0" borderId="12" xfId="53" applyNumberFormat="1" applyFont="1" applyFill="1" applyBorder="1" applyAlignment="1">
      <alignment horizontal="left"/>
      <protection/>
    </xf>
    <xf numFmtId="3" fontId="21" fillId="37" borderId="13" xfId="53" applyNumberFormat="1" applyFont="1" applyFill="1" applyBorder="1" applyAlignment="1">
      <alignment horizontal="center" wrapText="1"/>
      <protection/>
    </xf>
    <xf numFmtId="1" fontId="18" fillId="0" borderId="0" xfId="0" applyNumberFormat="1" applyFont="1" applyAlignment="1">
      <alignment/>
    </xf>
    <xf numFmtId="0" fontId="21" fillId="38" borderId="12" xfId="55" applyNumberFormat="1" applyFont="1" applyFill="1" applyBorder="1" applyAlignment="1">
      <alignment horizontal="left"/>
      <protection/>
    </xf>
    <xf numFmtId="0" fontId="18" fillId="0" borderId="0" xfId="52" applyFont="1" applyFill="1">
      <alignment/>
      <protection/>
    </xf>
    <xf numFmtId="0" fontId="21" fillId="35" borderId="12" xfId="55" applyNumberFormat="1" applyFont="1" applyFill="1" applyBorder="1" applyAlignment="1">
      <alignment horizontal="left"/>
      <protection/>
    </xf>
    <xf numFmtId="1" fontId="42" fillId="33" borderId="13" xfId="55" applyNumberFormat="1" applyFont="1" applyFill="1" applyBorder="1" applyAlignment="1">
      <alignment horizontal="center"/>
      <protection/>
    </xf>
    <xf numFmtId="0" fontId="21" fillId="35" borderId="10" xfId="52" applyNumberFormat="1" applyFont="1" applyFill="1" applyBorder="1" applyAlignment="1">
      <alignment horizontal="left"/>
      <protection/>
    </xf>
    <xf numFmtId="49" fontId="21" fillId="0" borderId="10" xfId="52" applyNumberFormat="1" applyFont="1" applyFill="1" applyBorder="1" applyAlignment="1">
      <alignment horizontal="left"/>
      <protection/>
    </xf>
    <xf numFmtId="0" fontId="21" fillId="0" borderId="18" xfId="52" applyFont="1" applyFill="1" applyBorder="1" applyAlignment="1">
      <alignment horizontal="center"/>
      <protection/>
    </xf>
    <xf numFmtId="49" fontId="21" fillId="35" borderId="10" xfId="52" applyNumberFormat="1" applyFont="1" applyFill="1" applyBorder="1" applyAlignment="1">
      <alignment horizontal="left"/>
      <protection/>
    </xf>
    <xf numFmtId="0" fontId="21" fillId="0" borderId="10" xfId="52" applyNumberFormat="1" applyFont="1" applyFill="1" applyBorder="1" applyAlignment="1">
      <alignment horizontal="left"/>
      <protection/>
    </xf>
    <xf numFmtId="0" fontId="21" fillId="0" borderId="11" xfId="52" applyFont="1" applyFill="1" applyBorder="1" applyAlignment="1">
      <alignment horizontal="center"/>
      <protection/>
    </xf>
    <xf numFmtId="49" fontId="21" fillId="33" borderId="12" xfId="53" applyNumberFormat="1" applyFont="1" applyFill="1" applyBorder="1" applyAlignment="1">
      <alignment horizontal="left"/>
      <protection/>
    </xf>
    <xf numFmtId="0" fontId="21" fillId="0" borderId="12" xfId="55" applyNumberFormat="1" applyFont="1" applyFill="1" applyBorder="1" applyAlignment="1">
      <alignment horizontal="left"/>
      <protection/>
    </xf>
    <xf numFmtId="0" fontId="21" fillId="37" borderId="13" xfId="55" applyNumberFormat="1" applyFont="1" applyFill="1" applyBorder="1" applyAlignment="1">
      <alignment horizontal="center"/>
      <protection/>
    </xf>
    <xf numFmtId="49" fontId="24" fillId="0" borderId="19" xfId="55" applyNumberFormat="1" applyFont="1" applyFill="1" applyBorder="1" applyAlignment="1">
      <alignment horizontal="left"/>
      <protection/>
    </xf>
    <xf numFmtId="49" fontId="24" fillId="0" borderId="12" xfId="55" applyNumberFormat="1" applyFont="1" applyFill="1" applyBorder="1" applyAlignment="1">
      <alignment horizontal="left"/>
      <protection/>
    </xf>
    <xf numFmtId="49" fontId="24" fillId="37" borderId="12" xfId="55" applyNumberFormat="1" applyFont="1" applyFill="1" applyBorder="1" applyAlignment="1">
      <alignment horizontal="left"/>
      <protection/>
    </xf>
    <xf numFmtId="3" fontId="24" fillId="0" borderId="13" xfId="55" applyNumberFormat="1" applyFont="1" applyFill="1" applyBorder="1" applyAlignment="1">
      <alignment horizontal="center"/>
      <protection/>
    </xf>
    <xf numFmtId="0" fontId="21" fillId="38" borderId="13" xfId="55" applyNumberFormat="1" applyFont="1" applyFill="1" applyBorder="1" applyAlignment="1">
      <alignment horizontal="center"/>
      <protection/>
    </xf>
    <xf numFmtId="0" fontId="21" fillId="39" borderId="12" xfId="55" applyNumberFormat="1" applyFont="1" applyFill="1" applyBorder="1" applyAlignment="1">
      <alignment horizontal="left"/>
      <protection/>
    </xf>
    <xf numFmtId="49" fontId="21" fillId="39" borderId="12" xfId="53" applyNumberFormat="1" applyFont="1" applyFill="1" applyBorder="1" applyAlignment="1">
      <alignment horizontal="left"/>
      <protection/>
    </xf>
    <xf numFmtId="0" fontId="21" fillId="40" borderId="12" xfId="55" applyNumberFormat="1" applyFont="1" applyFill="1" applyBorder="1" applyAlignment="1">
      <alignment horizontal="left"/>
      <protection/>
    </xf>
    <xf numFmtId="49" fontId="21" fillId="40" borderId="10" xfId="52" applyNumberFormat="1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2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7.03.07 3 Заявка (осень-зима 05-07) " xfId="53"/>
    <cellStyle name="Обычный_27.03.07 3 Заявка (осень-зима 05-07)  2" xfId="54"/>
    <cellStyle name="Обычный_Копия 13.07.06 Заявка клиента (основной склад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C42" sqref="C42"/>
    </sheetView>
  </sheetViews>
  <sheetFormatPr defaultColWidth="9.140625" defaultRowHeight="15"/>
  <cols>
    <col min="1" max="1" width="17.140625" style="7" customWidth="1"/>
    <col min="2" max="2" width="12.421875" style="0" customWidth="1"/>
    <col min="3" max="3" width="38.140625" style="0" customWidth="1"/>
    <col min="5" max="5" width="9.140625" style="59" customWidth="1"/>
    <col min="6" max="6" width="11.421875" style="60" customWidth="1"/>
    <col min="7" max="7" width="11.421875" style="17" customWidth="1"/>
    <col min="8" max="8" width="9.140625" style="6" customWidth="1"/>
  </cols>
  <sheetData>
    <row r="1" spans="1:8" s="7" customFormat="1" ht="12.7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5" t="s">
        <v>6</v>
      </c>
      <c r="H1" s="6"/>
    </row>
    <row r="2" spans="1:8" s="7" customFormat="1" ht="12.75">
      <c r="A2" s="1" t="s">
        <v>7</v>
      </c>
      <c r="B2" s="8" t="s">
        <v>8</v>
      </c>
      <c r="C2" s="9" t="s">
        <v>9</v>
      </c>
      <c r="D2" s="9" t="s">
        <v>10</v>
      </c>
      <c r="E2" s="10">
        <v>380</v>
      </c>
      <c r="F2" s="11">
        <v>380</v>
      </c>
      <c r="G2" s="5">
        <v>760</v>
      </c>
      <c r="H2" s="6"/>
    </row>
    <row r="3" spans="1:8" s="7" customFormat="1" ht="12.75">
      <c r="A3" s="1"/>
      <c r="B3" s="8" t="s">
        <v>11</v>
      </c>
      <c r="C3" s="9" t="s">
        <v>12</v>
      </c>
      <c r="D3" s="9" t="s">
        <v>10</v>
      </c>
      <c r="E3" s="10">
        <v>380</v>
      </c>
      <c r="F3" s="11">
        <v>380</v>
      </c>
      <c r="G3" s="5"/>
      <c r="H3" s="6"/>
    </row>
    <row r="4" spans="1:8" s="7" customFormat="1" ht="12.75">
      <c r="A4" s="1"/>
      <c r="B4" s="2"/>
      <c r="C4" s="1"/>
      <c r="D4" s="1"/>
      <c r="E4" s="3"/>
      <c r="F4" s="4"/>
      <c r="G4" s="5"/>
      <c r="H4" s="6"/>
    </row>
    <row r="5" spans="1:7" ht="15">
      <c r="A5" s="7" t="s">
        <v>13</v>
      </c>
      <c r="B5" s="12" t="s">
        <v>14</v>
      </c>
      <c r="C5" s="13" t="s">
        <v>15</v>
      </c>
      <c r="D5" s="14" t="s">
        <v>16</v>
      </c>
      <c r="E5" s="15">
        <v>580</v>
      </c>
      <c r="F5" s="16">
        <f aca="true" t="shared" si="0" ref="F5:F51">E5*1.15</f>
        <v>667</v>
      </c>
      <c r="G5" s="17">
        <v>667</v>
      </c>
    </row>
    <row r="6" spans="1:6" ht="15">
      <c r="A6" s="1"/>
      <c r="B6" s="18"/>
      <c r="C6" s="19"/>
      <c r="D6" s="14"/>
      <c r="E6" s="20"/>
      <c r="F6" s="16">
        <f t="shared" si="0"/>
        <v>0</v>
      </c>
    </row>
    <row r="7" spans="1:7" ht="15">
      <c r="A7" s="7" t="s">
        <v>17</v>
      </c>
      <c r="B7" s="21" t="s">
        <v>18</v>
      </c>
      <c r="C7" s="22" t="s">
        <v>19</v>
      </c>
      <c r="D7" s="23" t="s">
        <v>20</v>
      </c>
      <c r="E7" s="24">
        <v>690</v>
      </c>
      <c r="F7" s="16">
        <f t="shared" si="0"/>
        <v>793.4999999999999</v>
      </c>
      <c r="G7" s="17">
        <f>F7+F8+F9+F10</f>
        <v>2932.5</v>
      </c>
    </row>
    <row r="8" spans="1:6" ht="15">
      <c r="A8" s="1"/>
      <c r="B8" s="25" t="s">
        <v>21</v>
      </c>
      <c r="C8" s="26" t="s">
        <v>22</v>
      </c>
      <c r="D8" s="27" t="s">
        <v>23</v>
      </c>
      <c r="E8" s="15">
        <v>350</v>
      </c>
      <c r="F8" s="16">
        <f t="shared" si="0"/>
        <v>402.49999999999994</v>
      </c>
    </row>
    <row r="9" spans="1:6" ht="15">
      <c r="A9" s="1"/>
      <c r="B9" s="28" t="s">
        <v>24</v>
      </c>
      <c r="C9" s="22" t="s">
        <v>25</v>
      </c>
      <c r="D9" s="27" t="s">
        <v>10</v>
      </c>
      <c r="E9" s="29">
        <v>1150</v>
      </c>
      <c r="F9" s="16">
        <f t="shared" si="0"/>
        <v>1322.5</v>
      </c>
    </row>
    <row r="10" spans="1:6" ht="15">
      <c r="A10" s="1"/>
      <c r="B10" s="30" t="s">
        <v>26</v>
      </c>
      <c r="C10" s="31" t="s">
        <v>27</v>
      </c>
      <c r="D10" s="27" t="s">
        <v>10</v>
      </c>
      <c r="E10" s="32">
        <v>360</v>
      </c>
      <c r="F10" s="16">
        <f t="shared" si="0"/>
        <v>413.99999999999994</v>
      </c>
    </row>
    <row r="11" spans="1:6" ht="15">
      <c r="A11" s="1"/>
      <c r="B11" s="18"/>
      <c r="C11" s="19"/>
      <c r="D11" s="14"/>
      <c r="E11" s="20"/>
      <c r="F11" s="16">
        <f t="shared" si="0"/>
        <v>0</v>
      </c>
    </row>
    <row r="12" spans="1:7" ht="15">
      <c r="A12" s="1" t="s">
        <v>28</v>
      </c>
      <c r="B12" s="33" t="s">
        <v>29</v>
      </c>
      <c r="C12" s="34" t="s">
        <v>30</v>
      </c>
      <c r="D12" s="34" t="s">
        <v>31</v>
      </c>
      <c r="E12" s="35"/>
      <c r="F12" s="16">
        <f t="shared" si="0"/>
        <v>0</v>
      </c>
      <c r="G12" s="36" t="s">
        <v>32</v>
      </c>
    </row>
    <row r="13" spans="1:6" ht="15">
      <c r="A13" s="1"/>
      <c r="B13" s="18"/>
      <c r="C13" s="19"/>
      <c r="D13" s="14"/>
      <c r="E13" s="20"/>
      <c r="F13" s="16">
        <f t="shared" si="0"/>
        <v>0</v>
      </c>
    </row>
    <row r="14" spans="1:6" ht="15">
      <c r="A14" s="7" t="s">
        <v>33</v>
      </c>
      <c r="B14" s="37" t="s">
        <v>34</v>
      </c>
      <c r="C14" s="9" t="s">
        <v>35</v>
      </c>
      <c r="D14" s="9" t="s">
        <v>20</v>
      </c>
      <c r="E14" s="10"/>
      <c r="F14" s="16">
        <f t="shared" si="0"/>
        <v>0</v>
      </c>
    </row>
    <row r="15" spans="1:7" ht="15">
      <c r="A15" s="1"/>
      <c r="B15" s="34" t="s">
        <v>29</v>
      </c>
      <c r="C15" s="34" t="s">
        <v>36</v>
      </c>
      <c r="D15" s="9" t="s">
        <v>20</v>
      </c>
      <c r="E15" s="35"/>
      <c r="F15" s="16">
        <f t="shared" si="0"/>
        <v>0</v>
      </c>
      <c r="G15" s="38" t="s">
        <v>37</v>
      </c>
    </row>
    <row r="16" spans="1:6" ht="15">
      <c r="A16" s="1"/>
      <c r="B16" s="18"/>
      <c r="C16" s="19"/>
      <c r="D16" s="14"/>
      <c r="E16" s="20"/>
      <c r="F16" s="16">
        <f t="shared" si="0"/>
        <v>0</v>
      </c>
    </row>
    <row r="17" spans="1:7" ht="15">
      <c r="A17" s="7" t="s">
        <v>38</v>
      </c>
      <c r="B17" s="8" t="s">
        <v>39</v>
      </c>
      <c r="C17" s="9" t="s">
        <v>40</v>
      </c>
      <c r="D17" s="9" t="s">
        <v>10</v>
      </c>
      <c r="E17" s="10">
        <v>390</v>
      </c>
      <c r="F17" s="16">
        <f t="shared" si="0"/>
        <v>448.49999999999994</v>
      </c>
      <c r="G17" s="17">
        <f>F17+F18+F20+F21+F22+F23+F24</f>
        <v>5566</v>
      </c>
    </row>
    <row r="18" spans="1:6" ht="15">
      <c r="A18" s="1"/>
      <c r="B18" s="39" t="s">
        <v>41</v>
      </c>
      <c r="C18" s="9" t="s">
        <v>42</v>
      </c>
      <c r="D18" s="9" t="s">
        <v>10</v>
      </c>
      <c r="E18" s="40">
        <v>590</v>
      </c>
      <c r="F18" s="16">
        <f t="shared" si="0"/>
        <v>678.5</v>
      </c>
    </row>
    <row r="19" spans="1:7" ht="15">
      <c r="A19" s="1"/>
      <c r="B19" s="37" t="s">
        <v>43</v>
      </c>
      <c r="C19" s="9" t="s">
        <v>44</v>
      </c>
      <c r="D19" s="9" t="s">
        <v>10</v>
      </c>
      <c r="E19" s="10"/>
      <c r="F19" s="16">
        <f t="shared" si="0"/>
        <v>0</v>
      </c>
      <c r="G19" s="36" t="s">
        <v>45</v>
      </c>
    </row>
    <row r="20" spans="1:6" ht="15">
      <c r="A20" s="1"/>
      <c r="B20" s="41">
        <v>426874</v>
      </c>
      <c r="C20" s="42" t="s">
        <v>46</v>
      </c>
      <c r="D20" s="42" t="s">
        <v>47</v>
      </c>
      <c r="E20" s="43">
        <v>550</v>
      </c>
      <c r="F20" s="16">
        <f t="shared" si="0"/>
        <v>632.5</v>
      </c>
    </row>
    <row r="21" spans="1:6" ht="15">
      <c r="A21" s="1"/>
      <c r="B21" s="41">
        <v>426874</v>
      </c>
      <c r="C21" s="42" t="s">
        <v>46</v>
      </c>
      <c r="D21" s="42" t="s">
        <v>47</v>
      </c>
      <c r="E21" s="43">
        <v>550</v>
      </c>
      <c r="F21" s="16">
        <f t="shared" si="0"/>
        <v>632.5</v>
      </c>
    </row>
    <row r="22" spans="1:6" ht="15">
      <c r="A22" s="1"/>
      <c r="B22" s="44" t="s">
        <v>48</v>
      </c>
      <c r="C22" s="42" t="s">
        <v>49</v>
      </c>
      <c r="D22" s="45" t="s">
        <v>50</v>
      </c>
      <c r="E22" s="46">
        <v>290</v>
      </c>
      <c r="F22" s="16">
        <f t="shared" si="0"/>
        <v>333.5</v>
      </c>
    </row>
    <row r="23" spans="1:6" ht="15">
      <c r="A23" s="1"/>
      <c r="B23" s="44" t="s">
        <v>51</v>
      </c>
      <c r="C23" s="42" t="s">
        <v>52</v>
      </c>
      <c r="D23" s="45">
        <v>38</v>
      </c>
      <c r="E23" s="46">
        <v>1950</v>
      </c>
      <c r="F23" s="16">
        <f t="shared" si="0"/>
        <v>2242.5</v>
      </c>
    </row>
    <row r="24" spans="1:6" ht="15">
      <c r="A24" s="1"/>
      <c r="B24" s="47" t="s">
        <v>53</v>
      </c>
      <c r="C24" s="34" t="s">
        <v>54</v>
      </c>
      <c r="D24" s="34" t="s">
        <v>10</v>
      </c>
      <c r="E24" s="35">
        <v>520</v>
      </c>
      <c r="F24" s="16">
        <f t="shared" si="0"/>
        <v>598</v>
      </c>
    </row>
    <row r="25" spans="1:6" ht="15">
      <c r="A25" s="1"/>
      <c r="B25" s="42"/>
      <c r="C25" s="42"/>
      <c r="D25" s="45"/>
      <c r="E25" s="46"/>
      <c r="F25" s="16">
        <f t="shared" si="0"/>
        <v>0</v>
      </c>
    </row>
    <row r="26" spans="1:7" ht="15">
      <c r="A26" s="1" t="s">
        <v>55</v>
      </c>
      <c r="B26" s="8" t="s">
        <v>56</v>
      </c>
      <c r="C26" s="9" t="s">
        <v>57</v>
      </c>
      <c r="D26" s="9">
        <v>38</v>
      </c>
      <c r="E26" s="10">
        <v>690</v>
      </c>
      <c r="F26" s="16">
        <f t="shared" si="0"/>
        <v>793.4999999999999</v>
      </c>
      <c r="G26" s="17">
        <f>F26+F27+F28+F29</f>
        <v>2368.9999999999995</v>
      </c>
    </row>
    <row r="27" spans="1:6" ht="15">
      <c r="A27" s="1"/>
      <c r="B27" s="39" t="s">
        <v>58</v>
      </c>
      <c r="C27" s="48" t="s">
        <v>59</v>
      </c>
      <c r="D27" s="48" t="s">
        <v>23</v>
      </c>
      <c r="E27" s="49">
        <v>340</v>
      </c>
      <c r="F27" s="16">
        <f t="shared" si="0"/>
        <v>390.99999999999994</v>
      </c>
    </row>
    <row r="28" spans="1:6" ht="15">
      <c r="A28" s="1"/>
      <c r="B28" s="28" t="s">
        <v>60</v>
      </c>
      <c r="C28" s="22" t="s">
        <v>61</v>
      </c>
      <c r="D28" s="48" t="s">
        <v>23</v>
      </c>
      <c r="E28" s="29">
        <v>720</v>
      </c>
      <c r="F28" s="16">
        <f t="shared" si="0"/>
        <v>827.9999999999999</v>
      </c>
    </row>
    <row r="29" spans="1:6" ht="15">
      <c r="A29" s="1"/>
      <c r="B29" s="39" t="s">
        <v>62</v>
      </c>
      <c r="C29" s="48" t="s">
        <v>63</v>
      </c>
      <c r="D29" s="48" t="s">
        <v>23</v>
      </c>
      <c r="E29" s="49">
        <v>310</v>
      </c>
      <c r="F29" s="16">
        <f t="shared" si="0"/>
        <v>356.5</v>
      </c>
    </row>
    <row r="30" spans="1:6" ht="15">
      <c r="A30" s="1"/>
      <c r="B30" s="50"/>
      <c r="C30" s="51"/>
      <c r="D30" s="52"/>
      <c r="E30" s="53"/>
      <c r="F30" s="16"/>
    </row>
    <row r="31" spans="1:6" ht="15">
      <c r="A31" s="1"/>
      <c r="B31" s="50"/>
      <c r="C31" s="51"/>
      <c r="D31" s="52"/>
      <c r="E31" s="53"/>
      <c r="F31" s="16"/>
    </row>
    <row r="32" spans="1:7" ht="15">
      <c r="A32" s="7" t="s">
        <v>64</v>
      </c>
      <c r="B32" s="39" t="s">
        <v>65</v>
      </c>
      <c r="C32" s="48" t="s">
        <v>66</v>
      </c>
      <c r="D32" s="48" t="s">
        <v>23</v>
      </c>
      <c r="E32" s="49">
        <v>350</v>
      </c>
      <c r="F32" s="16">
        <f t="shared" si="0"/>
        <v>402.49999999999994</v>
      </c>
      <c r="G32" s="17">
        <f>F32+F33</f>
        <v>850.9999999999999</v>
      </c>
    </row>
    <row r="33" spans="1:6" ht="15">
      <c r="A33" s="1"/>
      <c r="B33" s="39" t="s">
        <v>67</v>
      </c>
      <c r="C33" s="48" t="s">
        <v>68</v>
      </c>
      <c r="D33" s="48" t="s">
        <v>23</v>
      </c>
      <c r="E33" s="49">
        <v>390</v>
      </c>
      <c r="F33" s="16">
        <f t="shared" si="0"/>
        <v>448.49999999999994</v>
      </c>
    </row>
    <row r="34" spans="1:6" ht="15">
      <c r="A34" s="1"/>
      <c r="B34" s="42"/>
      <c r="C34" s="42"/>
      <c r="D34" s="45"/>
      <c r="E34" s="46"/>
      <c r="F34" s="16">
        <f t="shared" si="0"/>
        <v>0</v>
      </c>
    </row>
    <row r="35" spans="1:7" ht="15">
      <c r="A35" s="7" t="s">
        <v>69</v>
      </c>
      <c r="B35" s="39" t="s">
        <v>70</v>
      </c>
      <c r="C35" s="48" t="s">
        <v>71</v>
      </c>
      <c r="D35" s="48" t="s">
        <v>31</v>
      </c>
      <c r="E35" s="49">
        <v>390</v>
      </c>
      <c r="F35" s="16">
        <f t="shared" si="0"/>
        <v>448.49999999999994</v>
      </c>
      <c r="G35" s="17">
        <f>F35+F36+F37+F38+F39</f>
        <v>2415</v>
      </c>
    </row>
    <row r="36" spans="1:6" ht="15">
      <c r="A36" s="1"/>
      <c r="B36" s="39" t="s">
        <v>72</v>
      </c>
      <c r="C36" s="48" t="s">
        <v>73</v>
      </c>
      <c r="D36" s="48" t="s">
        <v>31</v>
      </c>
      <c r="E36" s="49">
        <v>360</v>
      </c>
      <c r="F36" s="16">
        <f t="shared" si="0"/>
        <v>413.99999999999994</v>
      </c>
    </row>
    <row r="37" spans="1:6" ht="15">
      <c r="A37" s="1"/>
      <c r="B37" s="39" t="s">
        <v>74</v>
      </c>
      <c r="C37" s="48" t="s">
        <v>75</v>
      </c>
      <c r="D37" s="48" t="s">
        <v>31</v>
      </c>
      <c r="E37" s="49">
        <v>590</v>
      </c>
      <c r="F37" s="16">
        <f t="shared" si="0"/>
        <v>678.5</v>
      </c>
    </row>
    <row r="38" spans="1:6" ht="15">
      <c r="A38" s="1"/>
      <c r="B38" s="8" t="s">
        <v>76</v>
      </c>
      <c r="C38" s="9" t="s">
        <v>77</v>
      </c>
      <c r="D38" s="48" t="s">
        <v>31</v>
      </c>
      <c r="E38" s="54">
        <v>380</v>
      </c>
      <c r="F38" s="16">
        <f t="shared" si="0"/>
        <v>436.99999999999994</v>
      </c>
    </row>
    <row r="39" spans="1:6" ht="15">
      <c r="A39" s="1"/>
      <c r="B39" s="8" t="s">
        <v>78</v>
      </c>
      <c r="C39" s="9" t="s">
        <v>79</v>
      </c>
      <c r="D39" s="48" t="s">
        <v>31</v>
      </c>
      <c r="E39" s="54">
        <v>380</v>
      </c>
      <c r="F39" s="16">
        <f t="shared" si="0"/>
        <v>436.99999999999994</v>
      </c>
    </row>
    <row r="40" spans="1:6" ht="15">
      <c r="A40" s="1"/>
      <c r="B40" s="42"/>
      <c r="C40" s="42"/>
      <c r="D40" s="45"/>
      <c r="E40" s="46"/>
      <c r="F40" s="16">
        <f t="shared" si="0"/>
        <v>0</v>
      </c>
    </row>
    <row r="41" spans="1:7" ht="15">
      <c r="A41" s="1" t="s">
        <v>80</v>
      </c>
      <c r="B41" s="48" t="s">
        <v>81</v>
      </c>
      <c r="C41" s="9" t="s">
        <v>82</v>
      </c>
      <c r="D41" s="9" t="s">
        <v>20</v>
      </c>
      <c r="E41" s="10"/>
      <c r="F41" s="16">
        <f t="shared" si="0"/>
        <v>0</v>
      </c>
      <c r="G41" s="38" t="s">
        <v>83</v>
      </c>
    </row>
    <row r="42" spans="1:7" ht="15">
      <c r="A42" s="1"/>
      <c r="B42" s="47" t="s">
        <v>84</v>
      </c>
      <c r="C42" s="34" t="s">
        <v>85</v>
      </c>
      <c r="D42" s="34" t="s">
        <v>16</v>
      </c>
      <c r="E42" s="35">
        <v>690</v>
      </c>
      <c r="F42" s="16">
        <f t="shared" si="0"/>
        <v>793.4999999999999</v>
      </c>
      <c r="G42" s="17">
        <v>794</v>
      </c>
    </row>
    <row r="43" spans="1:6" ht="15">
      <c r="A43" s="1"/>
      <c r="B43" s="42"/>
      <c r="C43" s="42"/>
      <c r="D43" s="45"/>
      <c r="E43" s="46"/>
      <c r="F43" s="16">
        <f t="shared" si="0"/>
        <v>0</v>
      </c>
    </row>
    <row r="44" spans="1:7" ht="15">
      <c r="A44" s="1" t="s">
        <v>86</v>
      </c>
      <c r="B44" s="8" t="s">
        <v>87</v>
      </c>
      <c r="C44" s="9" t="s">
        <v>88</v>
      </c>
      <c r="D44" s="9" t="s">
        <v>10</v>
      </c>
      <c r="E44" s="10">
        <v>660</v>
      </c>
      <c r="F44" s="16">
        <f t="shared" si="0"/>
        <v>758.9999999999999</v>
      </c>
      <c r="G44" s="17">
        <v>759</v>
      </c>
    </row>
    <row r="45" spans="1:6" ht="15">
      <c r="A45" s="1"/>
      <c r="B45" s="42"/>
      <c r="C45" s="42"/>
      <c r="D45" s="45"/>
      <c r="E45" s="46"/>
      <c r="F45" s="16">
        <f t="shared" si="0"/>
        <v>0</v>
      </c>
    </row>
    <row r="46" spans="1:6" ht="15">
      <c r="A46" s="1" t="s">
        <v>89</v>
      </c>
      <c r="B46" s="55" t="s">
        <v>87</v>
      </c>
      <c r="C46" s="9" t="s">
        <v>88</v>
      </c>
      <c r="D46" s="9" t="s">
        <v>23</v>
      </c>
      <c r="E46" s="10">
        <v>660</v>
      </c>
      <c r="F46" s="16">
        <f t="shared" si="0"/>
        <v>758.9999999999999</v>
      </c>
    </row>
    <row r="47" spans="1:6" ht="15">
      <c r="A47" s="1"/>
      <c r="B47" s="56" t="s">
        <v>90</v>
      </c>
      <c r="C47" s="34" t="s">
        <v>91</v>
      </c>
      <c r="D47" s="9" t="s">
        <v>23</v>
      </c>
      <c r="E47" s="35">
        <v>520</v>
      </c>
      <c r="F47" s="16">
        <f t="shared" si="0"/>
        <v>598</v>
      </c>
    </row>
    <row r="48" spans="1:6" ht="15">
      <c r="A48" s="1"/>
      <c r="B48" s="42"/>
      <c r="C48" s="42"/>
      <c r="D48" s="45"/>
      <c r="E48" s="46"/>
      <c r="F48" s="16">
        <f t="shared" si="0"/>
        <v>0</v>
      </c>
    </row>
    <row r="49" spans="1:6" ht="15">
      <c r="A49" s="1" t="s">
        <v>92</v>
      </c>
      <c r="B49" s="57" t="s">
        <v>93</v>
      </c>
      <c r="C49" s="48" t="s">
        <v>94</v>
      </c>
      <c r="D49" s="48" t="s">
        <v>10</v>
      </c>
      <c r="E49" s="49">
        <v>390</v>
      </c>
      <c r="F49" s="16">
        <f t="shared" si="0"/>
        <v>448.49999999999994</v>
      </c>
    </row>
    <row r="50" spans="1:6" ht="15">
      <c r="A50" s="1"/>
      <c r="B50" s="58" t="s">
        <v>48</v>
      </c>
      <c r="C50" s="42" t="s">
        <v>49</v>
      </c>
      <c r="D50" s="45" t="s">
        <v>95</v>
      </c>
      <c r="E50" s="46">
        <v>290</v>
      </c>
      <c r="F50" s="16">
        <f t="shared" si="0"/>
        <v>333.5</v>
      </c>
    </row>
    <row r="51" spans="1:6" ht="15">
      <c r="A51" s="1"/>
      <c r="B51" s="42"/>
      <c r="C51" s="42"/>
      <c r="D51" s="45"/>
      <c r="E51" s="46"/>
      <c r="F51" s="16">
        <f t="shared" si="0"/>
        <v>0</v>
      </c>
    </row>
    <row r="52" ht="15">
      <c r="B52" s="6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2012-10-17T18:34:01Z</dcterms:modified>
  <cp:category/>
  <cp:version/>
  <cp:contentType/>
  <cp:contentStatus/>
</cp:coreProperties>
</file>