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'Лист1'!$A$1:$J$40</definedName>
  </definedNames>
  <calcPr fullCalcOnLoad="1" refMode="R1C1"/>
</workbook>
</file>

<file path=xl/sharedStrings.xml><?xml version="1.0" encoding="utf-8"?>
<sst xmlns="http://schemas.openxmlformats.org/spreadsheetml/2006/main" count="130" uniqueCount="72">
  <si>
    <t>НИК</t>
  </si>
  <si>
    <t>Артикул</t>
  </si>
  <si>
    <t>Размер кольца</t>
  </si>
  <si>
    <t>Цена сайта, как есть, не пересчитывая</t>
  </si>
  <si>
    <t>Замена, примечание</t>
  </si>
  <si>
    <t>Примечание</t>
  </si>
  <si>
    <t>Цена наша</t>
  </si>
  <si>
    <t>ВСЕГО</t>
  </si>
  <si>
    <t>вид изделия</t>
  </si>
  <si>
    <t>Мурлыся</t>
  </si>
  <si>
    <t>бусы</t>
  </si>
  <si>
    <t>600413 Жемчуг</t>
  </si>
  <si>
    <t>Кристина Кучпент</t>
  </si>
  <si>
    <t>Lyulichka</t>
  </si>
  <si>
    <t>300155 Фианит</t>
  </si>
  <si>
    <t>Алена Жуган</t>
  </si>
  <si>
    <t>200992 Жемчуг</t>
  </si>
  <si>
    <t>пуссеты</t>
  </si>
  <si>
    <t>600461 Жемчуг</t>
  </si>
  <si>
    <t>набор</t>
  </si>
  <si>
    <t>16,5 или 17</t>
  </si>
  <si>
    <t>100496 Голубой агат</t>
  </si>
  <si>
    <t>браслет</t>
  </si>
  <si>
    <t>100418 Коралл пресс.</t>
  </si>
  <si>
    <t>tumen-electro</t>
  </si>
  <si>
    <t>кольцо</t>
  </si>
  <si>
    <t>Т@нюшк@</t>
  </si>
  <si>
    <t>Носик</t>
  </si>
  <si>
    <t>100585 Агат пресс.</t>
  </si>
  <si>
    <t>401990 Агат пресс.</t>
  </si>
  <si>
    <t>201097 Агат, жемчуг</t>
  </si>
  <si>
    <t>серьги</t>
  </si>
  <si>
    <t>401989 Кахолонг</t>
  </si>
  <si>
    <t>100388 Жемчуг</t>
  </si>
  <si>
    <t>326061 Фианит</t>
  </si>
  <si>
    <t>16-16,5</t>
  </si>
  <si>
    <t>EVA_GRIN</t>
  </si>
  <si>
    <t>402308 Бирюза пресс.</t>
  </si>
  <si>
    <t>Shustra</t>
  </si>
  <si>
    <t>402349 Бирюза пресс.</t>
  </si>
  <si>
    <t>201205 Аметист, чешское стекло</t>
  </si>
  <si>
    <t>100310 Аметист</t>
  </si>
  <si>
    <t xml:space="preserve">Мать двоих детей </t>
  </si>
  <si>
    <t>Olek</t>
  </si>
  <si>
    <t>402094 Агат</t>
  </si>
  <si>
    <t>702133 Агат</t>
  </si>
  <si>
    <t>Макарова</t>
  </si>
  <si>
    <t>200986 Жемчуг</t>
  </si>
  <si>
    <t>600500 Жемчуг</t>
  </si>
  <si>
    <t>402046 Гематит</t>
  </si>
  <si>
    <t>701983 Брошь Fashion Jewerly</t>
  </si>
  <si>
    <t>брошь</t>
  </si>
  <si>
    <t>600320 Жемчуг</t>
  </si>
  <si>
    <t>Ольга Усикова</t>
  </si>
  <si>
    <t>402278 Кахолонг</t>
  </si>
  <si>
    <t>100417 Кахолонг</t>
  </si>
  <si>
    <t>402275 Коралл пресс.</t>
  </si>
  <si>
    <t>701802 Кольцо Abella</t>
  </si>
  <si>
    <t>326059 Фианит</t>
  </si>
  <si>
    <t>402277 Агат пресс.</t>
  </si>
  <si>
    <t>Anastasia_tigra</t>
  </si>
  <si>
    <t>402122 Кахолонг</t>
  </si>
  <si>
    <t>четки</t>
  </si>
  <si>
    <t>201039 Чароит, горный хрусталь</t>
  </si>
  <si>
    <t>326052 Фианит</t>
  </si>
  <si>
    <t>600486 Жемчуг</t>
  </si>
  <si>
    <t>600259 </t>
  </si>
  <si>
    <t>вероника1984</t>
  </si>
  <si>
    <t>100406 Аметист</t>
  </si>
  <si>
    <t>100461 Самоцветы</t>
  </si>
  <si>
    <t>401402 Самоцветы</t>
  </si>
  <si>
    <t>100605 Агат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</si>
</sst>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7"/>
      <name val="Courier"/>
      <family val="1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006600"/>
      <name val="Courier"/>
      <family val="1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4" fillId="0" borderId="0" xfId="0" applyFont="1" applyFill="1" applyAlignment="1">
      <alignment horizontal="center" wrapText="1"/>
    </xf>
    <xf numFmtId="0" fontId="45" fillId="0" borderId="0" xfId="0" applyFont="1" applyFill="1" applyAlignment="1">
      <alignment wrapText="1"/>
    </xf>
    <xf numFmtId="0" fontId="30" fillId="0" borderId="0" xfId="42" applyAlignment="1" applyProtection="1">
      <alignment/>
      <protection/>
    </xf>
    <xf numFmtId="0" fontId="46" fillId="0" borderId="0" xfId="0" applyFont="1" applyAlignment="1">
      <alignment/>
    </xf>
    <xf numFmtId="0" fontId="30" fillId="0" borderId="0" xfId="42" applyFill="1" applyAlignment="1" applyProtection="1">
      <alignment/>
      <protection/>
    </xf>
    <xf numFmtId="0" fontId="0" fillId="0" borderId="10" xfId="0" applyBorder="1" applyAlignment="1">
      <alignment/>
    </xf>
    <xf numFmtId="0" fontId="30" fillId="0" borderId="10" xfId="42" applyBorder="1" applyAlignment="1" applyProtection="1">
      <alignment/>
      <protection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2" fillId="0" borderId="0" xfId="42" applyFont="1" applyAlignment="1" applyProtection="1">
      <alignment/>
      <protection/>
    </xf>
    <xf numFmtId="0" fontId="30" fillId="33" borderId="10" xfId="42" applyFill="1" applyBorder="1" applyAlignment="1" applyProtection="1">
      <alignment/>
      <protection/>
    </xf>
    <xf numFmtId="0" fontId="30" fillId="33" borderId="11" xfId="42" applyFill="1" applyBorder="1" applyAlignment="1" applyProtection="1">
      <alignment/>
      <protection/>
    </xf>
    <xf numFmtId="0" fontId="30" fillId="33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арт</v>
          </cell>
          <cell r="D1" t="str">
            <v>опт</v>
          </cell>
        </row>
        <row r="2">
          <cell r="A2" t="str">
            <v>100406 Аметист</v>
          </cell>
          <cell r="D2">
            <v>160</v>
          </cell>
        </row>
        <row r="3">
          <cell r="A3" t="str">
            <v>100418 Коралл пресс.</v>
          </cell>
          <cell r="B3" t="str">
            <v>браслет</v>
          </cell>
          <cell r="D3">
            <v>100</v>
          </cell>
        </row>
        <row r="4">
          <cell r="A4" t="str">
            <v>100419 Агат</v>
          </cell>
          <cell r="B4" t="str">
            <v>браслет</v>
          </cell>
          <cell r="D4">
            <v>90</v>
          </cell>
        </row>
        <row r="5">
          <cell r="A5" t="str">
            <v>100419 Агат</v>
          </cell>
          <cell r="B5" t="str">
            <v>браслет</v>
          </cell>
          <cell r="D5">
            <v>90</v>
          </cell>
        </row>
        <row r="6">
          <cell r="A6" t="str">
            <v>100496 Голубой агат</v>
          </cell>
          <cell r="B6" t="str">
            <v>браслет</v>
          </cell>
          <cell r="D6">
            <v>110</v>
          </cell>
        </row>
        <row r="7">
          <cell r="A7" t="str">
            <v>200986 Жемчуг</v>
          </cell>
          <cell r="B7" t="str">
            <v>пуссеты</v>
          </cell>
          <cell r="D7">
            <v>60</v>
          </cell>
        </row>
        <row r="8">
          <cell r="A8" t="str">
            <v>200992 Жемчуг</v>
          </cell>
          <cell r="B8" t="str">
            <v>пуссеты</v>
          </cell>
          <cell r="D8">
            <v>60</v>
          </cell>
        </row>
        <row r="9">
          <cell r="A9" t="str">
            <v>200992 Жемчуг</v>
          </cell>
          <cell r="B9" t="str">
            <v>пуссеты</v>
          </cell>
          <cell r="D9">
            <v>60</v>
          </cell>
        </row>
        <row r="10">
          <cell r="A10" t="str">
            <v>201039 Чароит, горный хрусталь</v>
          </cell>
          <cell r="D10">
            <v>250</v>
          </cell>
        </row>
        <row r="11">
          <cell r="A11" t="str">
            <v>201146 Майорка</v>
          </cell>
          <cell r="D11">
            <v>170</v>
          </cell>
        </row>
        <row r="12">
          <cell r="A12" t="str">
            <v>201146 Майорка</v>
          </cell>
          <cell r="D12">
            <v>170</v>
          </cell>
        </row>
        <row r="13">
          <cell r="A13" t="str">
            <v>201194 Коралл</v>
          </cell>
          <cell r="B13" t="str">
            <v>серьги</v>
          </cell>
          <cell r="D13">
            <v>200</v>
          </cell>
        </row>
        <row r="14">
          <cell r="A14" t="str">
            <v>320210 Коралл пресс.</v>
          </cell>
          <cell r="B14">
            <v>17.5</v>
          </cell>
          <cell r="D14">
            <v>330</v>
          </cell>
        </row>
        <row r="15">
          <cell r="A15" t="str">
            <v>401975 Коралл пресс.</v>
          </cell>
          <cell r="D15">
            <v>220</v>
          </cell>
        </row>
        <row r="16">
          <cell r="A16" t="str">
            <v>401987 Горный хрусталь</v>
          </cell>
          <cell r="B16" t="str">
            <v>бусы</v>
          </cell>
          <cell r="D16">
            <v>140</v>
          </cell>
        </row>
        <row r="17">
          <cell r="A17" t="str">
            <v>401987 Горный хрусталь</v>
          </cell>
          <cell r="B17" t="str">
            <v>бусы</v>
          </cell>
          <cell r="D17">
            <v>140</v>
          </cell>
        </row>
        <row r="18">
          <cell r="A18" t="str">
            <v>402275 Коралл пресс.</v>
          </cell>
          <cell r="D18">
            <v>160</v>
          </cell>
        </row>
        <row r="19">
          <cell r="A19" t="str">
            <v>402277 Агат пресс.</v>
          </cell>
          <cell r="B19" t="str">
            <v>бусы</v>
          </cell>
          <cell r="D19">
            <v>160</v>
          </cell>
        </row>
        <row r="20">
          <cell r="A20" t="str">
            <v>402278 Кахолонг</v>
          </cell>
          <cell r="D20">
            <v>160</v>
          </cell>
        </row>
        <row r="21">
          <cell r="A21" t="str">
            <v>402308 Бирюза пресс.</v>
          </cell>
          <cell r="B21" t="str">
            <v>бусы</v>
          </cell>
          <cell r="D21">
            <v>100</v>
          </cell>
        </row>
        <row r="22">
          <cell r="A22" t="str">
            <v>402348 Коралл пресс.</v>
          </cell>
          <cell r="B22" t="str">
            <v>Бусы, браслет, серьги</v>
          </cell>
          <cell r="D22">
            <v>180</v>
          </cell>
        </row>
        <row r="23">
          <cell r="A23" t="str">
            <v>402349 Бирюза пресс.</v>
          </cell>
          <cell r="B23" t="str">
            <v>Бусы, браслет, серьги</v>
          </cell>
          <cell r="D23">
            <v>180</v>
          </cell>
        </row>
        <row r="24">
          <cell r="A24" t="str">
            <v>402354 Оникс</v>
          </cell>
          <cell r="B24" t="str">
            <v>Бусы, браслет, серьги</v>
          </cell>
          <cell r="D24">
            <v>180</v>
          </cell>
        </row>
        <row r="25">
          <cell r="A25" t="str">
            <v>411042 Жемчуг, гематит</v>
          </cell>
          <cell r="B25" t="str">
            <v>бусы</v>
          </cell>
          <cell r="D25">
            <v>100</v>
          </cell>
        </row>
        <row r="26">
          <cell r="A26" t="str">
            <v>411042 Жемчуг, гематит</v>
          </cell>
          <cell r="B26" t="str">
            <v>бусы</v>
          </cell>
          <cell r="D26">
            <v>100</v>
          </cell>
        </row>
        <row r="27">
          <cell r="A27" t="str">
            <v>411045 Коралл, гематит</v>
          </cell>
          <cell r="B27" t="str">
            <v>бусы</v>
          </cell>
          <cell r="D27">
            <v>150</v>
          </cell>
        </row>
        <row r="28">
          <cell r="A28" t="str">
            <v>411045 Коралл, гематит</v>
          </cell>
          <cell r="B28" t="str">
            <v>бусы</v>
          </cell>
          <cell r="D28">
            <v>150</v>
          </cell>
        </row>
        <row r="29">
          <cell r="A29" t="str">
            <v>600038 Жемчуг</v>
          </cell>
          <cell r="B29" t="str">
            <v>бусы</v>
          </cell>
          <cell r="D29">
            <v>220</v>
          </cell>
        </row>
        <row r="30">
          <cell r="A30" t="str">
            <v>600290 Жемчуг</v>
          </cell>
          <cell r="B30" t="str">
            <v>бусы</v>
          </cell>
          <cell r="D30">
            <v>180</v>
          </cell>
        </row>
        <row r="31">
          <cell r="A31" t="str">
            <v>600290 Жемчуг</v>
          </cell>
          <cell r="B31" t="str">
            <v>бусы</v>
          </cell>
          <cell r="D31">
            <v>180</v>
          </cell>
        </row>
        <row r="32">
          <cell r="A32" t="str">
            <v>600413 Жемчуг</v>
          </cell>
          <cell r="B32" t="str">
            <v>бусы</v>
          </cell>
          <cell r="D32">
            <v>200</v>
          </cell>
        </row>
        <row r="33">
          <cell r="A33" t="str">
            <v>600500 Жемчуг</v>
          </cell>
          <cell r="B33" t="str">
            <v>бусы</v>
          </cell>
          <cell r="D33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600413" TargetMode="External" /><Relationship Id="rId2" Type="http://schemas.openxmlformats.org/officeDocument/2006/relationships/hyperlink" Target="http://samotsvet.ru/show_good.php?idtov=300155" TargetMode="External" /><Relationship Id="rId3" Type="http://schemas.openxmlformats.org/officeDocument/2006/relationships/hyperlink" Target="http://samotsvet.ru/show_good.php?idtov=200992" TargetMode="External" /><Relationship Id="rId4" Type="http://schemas.openxmlformats.org/officeDocument/2006/relationships/hyperlink" Target="http://samotsvet.ru/show_good.php?idtov=600461" TargetMode="External" /><Relationship Id="rId5" Type="http://schemas.openxmlformats.org/officeDocument/2006/relationships/hyperlink" Target="http://samotsvet.ru/show_good.php?idtov=100496" TargetMode="External" /><Relationship Id="rId6" Type="http://schemas.openxmlformats.org/officeDocument/2006/relationships/hyperlink" Target="http://samotsvet.ru/show_good.php?idtov=100418" TargetMode="External" /><Relationship Id="rId7" Type="http://schemas.openxmlformats.org/officeDocument/2006/relationships/hyperlink" Target="http://samotsvet.ru/show_good.php?idtov=100585" TargetMode="External" /><Relationship Id="rId8" Type="http://schemas.openxmlformats.org/officeDocument/2006/relationships/hyperlink" Target="http://samotsvet.ru/show_good.php?idtov=401910" TargetMode="External" /><Relationship Id="rId9" Type="http://schemas.openxmlformats.org/officeDocument/2006/relationships/hyperlink" Target="http://samotsvet.ru/show_good.php?idtov=201097" TargetMode="External" /><Relationship Id="rId10" Type="http://schemas.openxmlformats.org/officeDocument/2006/relationships/hyperlink" Target="http://samotsvet.ru/show_good.php?idtov=401989" TargetMode="External" /><Relationship Id="rId11" Type="http://schemas.openxmlformats.org/officeDocument/2006/relationships/hyperlink" Target="http://samotsvet.ru/show_good.php?idtov=100388" TargetMode="External" /><Relationship Id="rId12" Type="http://schemas.openxmlformats.org/officeDocument/2006/relationships/hyperlink" Target="http://samotsvet.ru/show_good.php?idtov=326061" TargetMode="External" /><Relationship Id="rId13" Type="http://schemas.openxmlformats.org/officeDocument/2006/relationships/hyperlink" Target="http://samotsvet.ru/show_good.php?idtov=402308" TargetMode="External" /><Relationship Id="rId14" Type="http://schemas.openxmlformats.org/officeDocument/2006/relationships/hyperlink" Target="http://samotsvet.ru/show_good.php?idtov=402349" TargetMode="External" /><Relationship Id="rId15" Type="http://schemas.openxmlformats.org/officeDocument/2006/relationships/hyperlink" Target="http://samotsvet.ru/show_good.php?idtov=201205" TargetMode="External" /><Relationship Id="rId16" Type="http://schemas.openxmlformats.org/officeDocument/2006/relationships/hyperlink" Target="http://samotsvet.ru/show_good.php?idtov=100310" TargetMode="External" /><Relationship Id="rId17" Type="http://schemas.openxmlformats.org/officeDocument/2006/relationships/hyperlink" Target="http://samotsvet.ru/show_good.php?idtov=402094" TargetMode="External" /><Relationship Id="rId18" Type="http://schemas.openxmlformats.org/officeDocument/2006/relationships/hyperlink" Target="http://samotsvet.ru/show_good.php?idtov=702133" TargetMode="External" /><Relationship Id="rId19" Type="http://schemas.openxmlformats.org/officeDocument/2006/relationships/hyperlink" Target="http://samotsvet.ru/show_good.php?idtov=100585" TargetMode="External" /><Relationship Id="rId20" Type="http://schemas.openxmlformats.org/officeDocument/2006/relationships/hyperlink" Target="http://samotsvet.ru/show_good.php?idtov=200986" TargetMode="External" /><Relationship Id="rId21" Type="http://schemas.openxmlformats.org/officeDocument/2006/relationships/hyperlink" Target="http://samotsvet.ru/show_good.php?idtov=200992" TargetMode="External" /><Relationship Id="rId22" Type="http://schemas.openxmlformats.org/officeDocument/2006/relationships/hyperlink" Target="http://samotsvet.ru/show_good.php?idtov=600500" TargetMode="External" /><Relationship Id="rId23" Type="http://schemas.openxmlformats.org/officeDocument/2006/relationships/hyperlink" Target="http://samotsvet.ru/show_good.php?idtov=402046" TargetMode="External" /><Relationship Id="rId24" Type="http://schemas.openxmlformats.org/officeDocument/2006/relationships/hyperlink" Target="http://samotsvet.ru/show_good.php?idtov=701983" TargetMode="External" /><Relationship Id="rId25" Type="http://schemas.openxmlformats.org/officeDocument/2006/relationships/hyperlink" Target="http://samotsvet.ru/show_good.php?idtov=600320" TargetMode="External" /><Relationship Id="rId26" Type="http://schemas.openxmlformats.org/officeDocument/2006/relationships/hyperlink" Target="http://samotsvet.ru/show_good.php?idtov=402278" TargetMode="External" /><Relationship Id="rId27" Type="http://schemas.openxmlformats.org/officeDocument/2006/relationships/hyperlink" Target="http://samotsvet.ru/show_good.php?idtov=100417" TargetMode="External" /><Relationship Id="rId28" Type="http://schemas.openxmlformats.org/officeDocument/2006/relationships/hyperlink" Target="http://samotsvet.ru/show_good.php?idtov=402275" TargetMode="External" /><Relationship Id="rId29" Type="http://schemas.openxmlformats.org/officeDocument/2006/relationships/hyperlink" Target="http://samotsvet.ru/show_good.php?idtov=701802" TargetMode="External" /><Relationship Id="rId30" Type="http://schemas.openxmlformats.org/officeDocument/2006/relationships/hyperlink" Target="http://samotsvet.ru/show_good.php?idtov=326059" TargetMode="External" /><Relationship Id="rId31" Type="http://schemas.openxmlformats.org/officeDocument/2006/relationships/hyperlink" Target="http://samotsvet.ru/show_good.php?idtov=402277" TargetMode="External" /><Relationship Id="rId32" Type="http://schemas.openxmlformats.org/officeDocument/2006/relationships/hyperlink" Target="http://samotsvet.ru/show_good.php?idtov=402122" TargetMode="External" /><Relationship Id="rId33" Type="http://schemas.openxmlformats.org/officeDocument/2006/relationships/hyperlink" Target="http://samotsvet.ru/show_good.php?idtov=201039" TargetMode="External" /><Relationship Id="rId34" Type="http://schemas.openxmlformats.org/officeDocument/2006/relationships/hyperlink" Target="http://samotsvet.ru/show_good.php?idtov=326052" TargetMode="External" /><Relationship Id="rId35" Type="http://schemas.openxmlformats.org/officeDocument/2006/relationships/hyperlink" Target="http://samotsvet.ru/show_good.php?idtov=600486" TargetMode="External" /><Relationship Id="rId36" Type="http://schemas.openxmlformats.org/officeDocument/2006/relationships/hyperlink" Target="http://samotsvet.ru/show_good.php?idtov=100418" TargetMode="External" /><Relationship Id="rId37" Type="http://schemas.openxmlformats.org/officeDocument/2006/relationships/hyperlink" Target="http://samotsvet.ru/show_good.php?idtov=100406" TargetMode="External" /><Relationship Id="rId38" Type="http://schemas.openxmlformats.org/officeDocument/2006/relationships/hyperlink" Target="http://samotsvet.ru/show_good.php?idtov=100461" TargetMode="External" /><Relationship Id="rId39" Type="http://schemas.openxmlformats.org/officeDocument/2006/relationships/hyperlink" Target="http://samotsvet.ru/show_good.php?idtov=401402" TargetMode="External" /><Relationship Id="rId40" Type="http://schemas.openxmlformats.org/officeDocument/2006/relationships/hyperlink" Target="http://samotsvet.ru/show_good.php?idtov=100605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9.28125" style="0" customWidth="1"/>
    <col min="3" max="3" width="18.28125" style="0" customWidth="1"/>
    <col min="4" max="4" width="15.140625" style="0" customWidth="1"/>
    <col min="5" max="5" width="0.2890625" style="0" hidden="1" customWidth="1"/>
    <col min="6" max="6" width="0.13671875" style="0" hidden="1" customWidth="1"/>
    <col min="7" max="7" width="17.8515625" style="0" hidden="1" customWidth="1"/>
    <col min="8" max="8" width="16.57421875" style="0" customWidth="1"/>
  </cols>
  <sheetData>
    <row r="1" spans="1:9" s="2" customFormat="1" ht="56.25">
      <c r="A1" s="1" t="s">
        <v>0</v>
      </c>
      <c r="B1" s="1" t="s">
        <v>1</v>
      </c>
      <c r="C1" s="2" t="s">
        <v>8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4" t="s">
        <v>7</v>
      </c>
    </row>
    <row r="2" spans="1:10" ht="15">
      <c r="A2" t="s">
        <v>60</v>
      </c>
      <c r="B2" s="17" t="s">
        <v>61</v>
      </c>
      <c r="C2" t="s">
        <v>62</v>
      </c>
      <c r="E2">
        <v>240</v>
      </c>
      <c r="H2">
        <f aca="true" t="shared" si="0" ref="H2:H7">E2*0.6</f>
        <v>144</v>
      </c>
      <c r="I2">
        <f>SUM(H2:H4)</f>
        <v>876</v>
      </c>
      <c r="J2">
        <v>880</v>
      </c>
    </row>
    <row r="3" spans="1:8" ht="15">
      <c r="A3" t="s">
        <v>60</v>
      </c>
      <c r="B3" s="17" t="s">
        <v>63</v>
      </c>
      <c r="C3" t="s">
        <v>31</v>
      </c>
      <c r="E3">
        <v>500</v>
      </c>
      <c r="H3">
        <f t="shared" si="0"/>
        <v>300</v>
      </c>
    </row>
    <row r="4" spans="1:8" s="8" customFormat="1" ht="15.75" thickBot="1">
      <c r="A4" s="8" t="s">
        <v>60</v>
      </c>
      <c r="B4" s="15" t="s">
        <v>64</v>
      </c>
      <c r="C4" s="8" t="s">
        <v>19</v>
      </c>
      <c r="D4" s="8">
        <v>18</v>
      </c>
      <c r="E4" s="8">
        <v>720</v>
      </c>
      <c r="H4" s="8">
        <f t="shared" si="0"/>
        <v>432</v>
      </c>
    </row>
    <row r="5" spans="1:10" ht="15.75" thickTop="1">
      <c r="A5" t="s">
        <v>36</v>
      </c>
      <c r="B5" s="17" t="s">
        <v>34</v>
      </c>
      <c r="C5" t="s">
        <v>19</v>
      </c>
      <c r="D5" t="s">
        <v>35</v>
      </c>
      <c r="E5">
        <v>720</v>
      </c>
      <c r="F5" s="5"/>
      <c r="G5" s="5"/>
      <c r="H5">
        <f t="shared" si="0"/>
        <v>432</v>
      </c>
      <c r="I5" s="14">
        <f>SUM(H5:H8)</f>
        <v>1152</v>
      </c>
      <c r="J5">
        <v>550</v>
      </c>
    </row>
    <row r="6" spans="1:9" ht="15">
      <c r="A6" t="s">
        <v>36</v>
      </c>
      <c r="B6" s="17" t="s">
        <v>58</v>
      </c>
      <c r="C6" t="s">
        <v>19</v>
      </c>
      <c r="D6" t="s">
        <v>35</v>
      </c>
      <c r="E6">
        <v>720</v>
      </c>
      <c r="F6" s="6"/>
      <c r="G6" s="6"/>
      <c r="H6">
        <f t="shared" si="0"/>
        <v>432</v>
      </c>
      <c r="I6" s="6"/>
    </row>
    <row r="7" spans="1:8" ht="15">
      <c r="A7" t="s">
        <v>36</v>
      </c>
      <c r="B7" s="17" t="s">
        <v>70</v>
      </c>
      <c r="C7" t="s">
        <v>10</v>
      </c>
      <c r="E7">
        <v>280</v>
      </c>
      <c r="H7">
        <f t="shared" si="0"/>
        <v>168</v>
      </c>
    </row>
    <row r="8" spans="1:8" s="8" customFormat="1" ht="15.75" thickBot="1">
      <c r="A8" s="8" t="s">
        <v>36</v>
      </c>
      <c r="B8" s="15" t="s">
        <v>37</v>
      </c>
      <c r="C8" s="8" t="s">
        <v>10</v>
      </c>
      <c r="E8" s="8">
        <v>200</v>
      </c>
      <c r="F8" s="9"/>
      <c r="H8" s="8">
        <f aca="true" t="shared" si="1" ref="H8:H40">E8*0.6</f>
        <v>120</v>
      </c>
    </row>
    <row r="9" spans="1:10" ht="15.75" thickTop="1">
      <c r="A9" t="s">
        <v>13</v>
      </c>
      <c r="B9" s="17" t="s">
        <v>16</v>
      </c>
      <c r="C9" t="s">
        <v>17</v>
      </c>
      <c r="E9">
        <v>120</v>
      </c>
      <c r="H9">
        <f t="shared" si="1"/>
        <v>72</v>
      </c>
      <c r="I9">
        <f>SUM(H9:H11)</f>
        <v>984</v>
      </c>
      <c r="J9">
        <v>1000</v>
      </c>
    </row>
    <row r="10" spans="1:8" ht="15">
      <c r="A10" t="s">
        <v>13</v>
      </c>
      <c r="B10" s="17" t="s">
        <v>18</v>
      </c>
      <c r="C10" t="s">
        <v>10</v>
      </c>
      <c r="E10">
        <v>1160</v>
      </c>
      <c r="H10">
        <f t="shared" si="1"/>
        <v>696</v>
      </c>
    </row>
    <row r="11" spans="1:8" s="8" customFormat="1" ht="15.75" thickBot="1">
      <c r="A11" s="8" t="s">
        <v>13</v>
      </c>
      <c r="B11" s="15" t="s">
        <v>33</v>
      </c>
      <c r="C11" s="8" t="s">
        <v>22</v>
      </c>
      <c r="E11" s="8">
        <v>360</v>
      </c>
      <c r="F11" s="10"/>
      <c r="H11" s="8">
        <f t="shared" si="1"/>
        <v>216</v>
      </c>
    </row>
    <row r="12" spans="1:10" ht="15.75" thickTop="1">
      <c r="A12" t="s">
        <v>43</v>
      </c>
      <c r="B12" s="17" t="s">
        <v>44</v>
      </c>
      <c r="C12" t="s">
        <v>10</v>
      </c>
      <c r="E12">
        <v>480</v>
      </c>
      <c r="H12">
        <f t="shared" si="1"/>
        <v>288</v>
      </c>
      <c r="I12">
        <f>SUM(H12:H14)</f>
        <v>564</v>
      </c>
      <c r="J12">
        <f>300+264</f>
        <v>564</v>
      </c>
    </row>
    <row r="13" spans="1:8" ht="15">
      <c r="A13" t="s">
        <v>43</v>
      </c>
      <c r="B13" s="17" t="s">
        <v>45</v>
      </c>
      <c r="C13" t="s">
        <v>25</v>
      </c>
      <c r="D13">
        <v>18</v>
      </c>
      <c r="E13">
        <v>300</v>
      </c>
      <c r="H13">
        <f t="shared" si="1"/>
        <v>180</v>
      </c>
    </row>
    <row r="14" spans="1:8" s="8" customFormat="1" ht="15.75" thickBot="1">
      <c r="A14" s="8" t="s">
        <v>43</v>
      </c>
      <c r="B14" s="15" t="s">
        <v>28</v>
      </c>
      <c r="C14" s="8" t="s">
        <v>22</v>
      </c>
      <c r="E14" s="8">
        <v>160</v>
      </c>
      <c r="H14" s="8">
        <f t="shared" si="1"/>
        <v>96</v>
      </c>
    </row>
    <row r="15" spans="1:10" s="11" customFormat="1" ht="16.5" thickBot="1" thickTop="1">
      <c r="A15" s="11" t="s">
        <v>38</v>
      </c>
      <c r="B15" s="16" t="s">
        <v>39</v>
      </c>
      <c r="E15" s="11">
        <v>360</v>
      </c>
      <c r="F15" s="12"/>
      <c r="H15" s="11">
        <f t="shared" si="1"/>
        <v>216</v>
      </c>
      <c r="I15" s="11">
        <f>H15</f>
        <v>216</v>
      </c>
      <c r="J15" s="11">
        <v>220</v>
      </c>
    </row>
    <row r="16" spans="1:10" s="11" customFormat="1" ht="16.5" thickBot="1" thickTop="1">
      <c r="A16" s="11" t="s">
        <v>24</v>
      </c>
      <c r="B16" s="16" t="s">
        <v>65</v>
      </c>
      <c r="C16" s="11" t="s">
        <v>10</v>
      </c>
      <c r="E16" s="11">
        <v>680</v>
      </c>
      <c r="F16" s="13" t="s">
        <v>66</v>
      </c>
      <c r="H16" s="11">
        <f t="shared" si="1"/>
        <v>408</v>
      </c>
      <c r="I16" s="11">
        <f>H16</f>
        <v>408</v>
      </c>
      <c r="J16" s="11">
        <f>310+100</f>
        <v>410</v>
      </c>
    </row>
    <row r="17" spans="1:10" ht="15.75" thickTop="1">
      <c r="A17" t="s">
        <v>15</v>
      </c>
      <c r="B17" s="17" t="s">
        <v>14</v>
      </c>
      <c r="C17" t="s">
        <v>19</v>
      </c>
      <c r="D17" t="s">
        <v>20</v>
      </c>
      <c r="E17">
        <v>600</v>
      </c>
      <c r="F17" s="5"/>
      <c r="H17">
        <f t="shared" si="1"/>
        <v>360</v>
      </c>
      <c r="I17">
        <f>SUM(H17:H18)</f>
        <v>492</v>
      </c>
      <c r="J17">
        <v>500</v>
      </c>
    </row>
    <row r="18" spans="1:8" s="8" customFormat="1" ht="15.75" thickBot="1">
      <c r="A18" s="8" t="s">
        <v>15</v>
      </c>
      <c r="B18" s="15" t="s">
        <v>21</v>
      </c>
      <c r="C18" s="8" t="s">
        <v>22</v>
      </c>
      <c r="E18" s="8">
        <v>220</v>
      </c>
      <c r="H18" s="8">
        <f t="shared" si="1"/>
        <v>132</v>
      </c>
    </row>
    <row r="19" spans="1:9" s="11" customFormat="1" ht="16.5" thickBot="1" thickTop="1">
      <c r="A19" s="11" t="s">
        <v>12</v>
      </c>
      <c r="B19" s="16" t="s">
        <v>11</v>
      </c>
      <c r="C19" s="11" t="s">
        <v>10</v>
      </c>
      <c r="E19" s="11">
        <v>400</v>
      </c>
      <c r="H19" s="11">
        <f t="shared" si="1"/>
        <v>240</v>
      </c>
      <c r="I19" s="11">
        <f>H19</f>
        <v>240</v>
      </c>
    </row>
    <row r="20" spans="1:10" ht="15.75" thickTop="1">
      <c r="A20" t="s">
        <v>46</v>
      </c>
      <c r="B20" s="17" t="s">
        <v>47</v>
      </c>
      <c r="C20" t="s">
        <v>17</v>
      </c>
      <c r="E20">
        <v>140</v>
      </c>
      <c r="H20">
        <f t="shared" si="1"/>
        <v>84</v>
      </c>
      <c r="I20">
        <f>SUM(H20:H23)</f>
        <v>552</v>
      </c>
      <c r="J20">
        <v>560</v>
      </c>
    </row>
    <row r="21" spans="1:8" ht="15">
      <c r="A21" t="s">
        <v>46</v>
      </c>
      <c r="B21" s="17" t="s">
        <v>16</v>
      </c>
      <c r="C21" t="s">
        <v>17</v>
      </c>
      <c r="E21">
        <v>100</v>
      </c>
      <c r="H21">
        <f t="shared" si="1"/>
        <v>60</v>
      </c>
    </row>
    <row r="22" spans="1:8" ht="15">
      <c r="A22" t="s">
        <v>46</v>
      </c>
      <c r="B22" s="17" t="s">
        <v>48</v>
      </c>
      <c r="C22" t="s">
        <v>10</v>
      </c>
      <c r="E22">
        <v>480</v>
      </c>
      <c r="H22">
        <f t="shared" si="1"/>
        <v>288</v>
      </c>
    </row>
    <row r="23" spans="1:8" s="8" customFormat="1" ht="15.75" thickBot="1">
      <c r="A23" s="8" t="s">
        <v>46</v>
      </c>
      <c r="B23" s="15" t="s">
        <v>49</v>
      </c>
      <c r="C23" s="8" t="s">
        <v>10</v>
      </c>
      <c r="E23" s="8">
        <v>200</v>
      </c>
      <c r="H23" s="8">
        <f t="shared" si="1"/>
        <v>120</v>
      </c>
    </row>
    <row r="24" spans="1:10" ht="15.75" thickTop="1">
      <c r="A24" t="s">
        <v>42</v>
      </c>
      <c r="B24" s="17" t="s">
        <v>40</v>
      </c>
      <c r="C24" t="s">
        <v>31</v>
      </c>
      <c r="E24">
        <v>360</v>
      </c>
      <c r="H24">
        <f t="shared" si="1"/>
        <v>216</v>
      </c>
      <c r="I24">
        <f>SUM(H24:H25)</f>
        <v>420</v>
      </c>
      <c r="J24">
        <v>420</v>
      </c>
    </row>
    <row r="25" spans="1:8" s="8" customFormat="1" ht="15.75" thickBot="1">
      <c r="A25" s="8" t="s">
        <v>42</v>
      </c>
      <c r="B25" s="15" t="s">
        <v>41</v>
      </c>
      <c r="C25" s="8" t="s">
        <v>22</v>
      </c>
      <c r="E25" s="8">
        <v>340</v>
      </c>
      <c r="H25" s="8">
        <f t="shared" si="1"/>
        <v>204</v>
      </c>
    </row>
    <row r="26" spans="1:10" ht="15.75" thickTop="1">
      <c r="A26" t="s">
        <v>9</v>
      </c>
      <c r="B26" s="17" t="s">
        <v>23</v>
      </c>
      <c r="C26" t="s">
        <v>22</v>
      </c>
      <c r="E26">
        <v>200</v>
      </c>
      <c r="H26">
        <f t="shared" si="1"/>
        <v>120</v>
      </c>
      <c r="I26">
        <f>SUM(H26:H29)</f>
        <v>1008</v>
      </c>
      <c r="J26">
        <v>1100</v>
      </c>
    </row>
    <row r="27" spans="1:8" ht="15">
      <c r="A27" t="s">
        <v>9</v>
      </c>
      <c r="B27" s="17" t="s">
        <v>50</v>
      </c>
      <c r="C27" t="s">
        <v>51</v>
      </c>
      <c r="E27">
        <v>240</v>
      </c>
      <c r="H27">
        <f t="shared" si="1"/>
        <v>144</v>
      </c>
    </row>
    <row r="28" spans="1:8" ht="15">
      <c r="A28" t="s">
        <v>9</v>
      </c>
      <c r="B28" s="17" t="s">
        <v>71</v>
      </c>
      <c r="C28" t="s">
        <v>22</v>
      </c>
      <c r="E28">
        <v>440</v>
      </c>
      <c r="H28">
        <f t="shared" si="1"/>
        <v>264</v>
      </c>
    </row>
    <row r="29" spans="1:8" s="8" customFormat="1" ht="15.75" thickBot="1">
      <c r="A29" s="8" t="s">
        <v>9</v>
      </c>
      <c r="B29" s="15" t="s">
        <v>52</v>
      </c>
      <c r="C29" s="8" t="s">
        <v>10</v>
      </c>
      <c r="E29" s="8">
        <v>800</v>
      </c>
      <c r="H29" s="8">
        <f t="shared" si="1"/>
        <v>480</v>
      </c>
    </row>
    <row r="30" spans="1:10" ht="15.75" thickTop="1">
      <c r="A30" t="s">
        <v>27</v>
      </c>
      <c r="B30" s="17" t="s">
        <v>28</v>
      </c>
      <c r="C30" t="s">
        <v>22</v>
      </c>
      <c r="E30">
        <v>160</v>
      </c>
      <c r="H30">
        <f t="shared" si="1"/>
        <v>96</v>
      </c>
      <c r="I30">
        <f>SUM(H30:H32)</f>
        <v>576</v>
      </c>
      <c r="J30">
        <v>576</v>
      </c>
    </row>
    <row r="31" spans="1:8" ht="15">
      <c r="A31" t="s">
        <v>27</v>
      </c>
      <c r="B31" s="17" t="s">
        <v>59</v>
      </c>
      <c r="C31" t="s">
        <v>10</v>
      </c>
      <c r="E31">
        <v>320</v>
      </c>
      <c r="F31" s="7" t="s">
        <v>29</v>
      </c>
      <c r="H31">
        <f t="shared" si="1"/>
        <v>192</v>
      </c>
    </row>
    <row r="32" spans="1:8" s="8" customFormat="1" ht="15.75" thickBot="1">
      <c r="A32" s="8" t="s">
        <v>27</v>
      </c>
      <c r="B32" s="15" t="s">
        <v>30</v>
      </c>
      <c r="C32" s="8" t="s">
        <v>31</v>
      </c>
      <c r="E32" s="8">
        <v>480</v>
      </c>
      <c r="H32" s="8">
        <f t="shared" si="1"/>
        <v>288</v>
      </c>
    </row>
    <row r="33" spans="1:10" ht="15.75" thickTop="1">
      <c r="A33" t="s">
        <v>53</v>
      </c>
      <c r="B33" s="17" t="s">
        <v>54</v>
      </c>
      <c r="C33" t="s">
        <v>10</v>
      </c>
      <c r="E33">
        <v>320</v>
      </c>
      <c r="H33">
        <f t="shared" si="1"/>
        <v>192</v>
      </c>
      <c r="I33">
        <f>SUM(H33:H37)</f>
        <v>828</v>
      </c>
      <c r="J33">
        <v>830</v>
      </c>
    </row>
    <row r="34" spans="1:8" ht="15">
      <c r="A34" t="s">
        <v>53</v>
      </c>
      <c r="B34" s="17" t="s">
        <v>55</v>
      </c>
      <c r="C34" t="s">
        <v>22</v>
      </c>
      <c r="E34">
        <v>200</v>
      </c>
      <c r="H34">
        <f t="shared" si="1"/>
        <v>120</v>
      </c>
    </row>
    <row r="35" spans="1:8" ht="15">
      <c r="A35" t="s">
        <v>53</v>
      </c>
      <c r="B35" s="17" t="s">
        <v>56</v>
      </c>
      <c r="C35" t="s">
        <v>10</v>
      </c>
      <c r="E35">
        <v>320</v>
      </c>
      <c r="H35">
        <f t="shared" si="1"/>
        <v>192</v>
      </c>
    </row>
    <row r="36" spans="1:8" ht="15">
      <c r="A36" t="s">
        <v>53</v>
      </c>
      <c r="B36" s="17" t="s">
        <v>57</v>
      </c>
      <c r="C36" t="s">
        <v>25</v>
      </c>
      <c r="D36">
        <v>16.5</v>
      </c>
      <c r="E36">
        <v>340</v>
      </c>
      <c r="H36">
        <f t="shared" si="1"/>
        <v>204</v>
      </c>
    </row>
    <row r="37" spans="1:8" s="8" customFormat="1" ht="15.75" thickBot="1">
      <c r="A37" s="8" t="s">
        <v>53</v>
      </c>
      <c r="B37" s="15" t="s">
        <v>23</v>
      </c>
      <c r="C37" s="8" t="s">
        <v>22</v>
      </c>
      <c r="E37" s="8">
        <v>200</v>
      </c>
      <c r="H37" s="8">
        <f t="shared" si="1"/>
        <v>120</v>
      </c>
    </row>
    <row r="38" spans="1:10" s="11" customFormat="1" ht="16.5" thickBot="1" thickTop="1">
      <c r="A38" s="11" t="s">
        <v>26</v>
      </c>
      <c r="B38" s="16" t="s">
        <v>32</v>
      </c>
      <c r="C38" s="11" t="s">
        <v>10</v>
      </c>
      <c r="E38" s="11">
        <v>440</v>
      </c>
      <c r="F38" s="13"/>
      <c r="H38" s="11">
        <f t="shared" si="1"/>
        <v>264</v>
      </c>
      <c r="I38" s="11">
        <f>H38</f>
        <v>264</v>
      </c>
      <c r="J38" s="11">
        <v>200</v>
      </c>
    </row>
    <row r="39" spans="1:9" ht="15.75" thickTop="1">
      <c r="A39" t="s">
        <v>67</v>
      </c>
      <c r="B39" s="17" t="s">
        <v>68</v>
      </c>
      <c r="C39" t="s">
        <v>22</v>
      </c>
      <c r="E39">
        <v>320</v>
      </c>
      <c r="H39">
        <f t="shared" si="1"/>
        <v>192</v>
      </c>
      <c r="I39">
        <f>SUM(H39:H40)</f>
        <v>360</v>
      </c>
    </row>
    <row r="40" spans="1:8" s="8" customFormat="1" ht="15.75" thickBot="1">
      <c r="A40" s="8" t="s">
        <v>67</v>
      </c>
      <c r="B40" s="15" t="s">
        <v>69</v>
      </c>
      <c r="C40" s="8" t="s">
        <v>22</v>
      </c>
      <c r="E40" s="8">
        <v>280</v>
      </c>
      <c r="H40" s="8">
        <f t="shared" si="1"/>
        <v>168</v>
      </c>
    </row>
    <row r="41" ht="15.75" thickTop="1"/>
  </sheetData>
  <sheetProtection/>
  <autoFilter ref="A1:J40"/>
  <hyperlinks>
    <hyperlink ref="B19" r:id="rId1" display="http://samotsvet.ru/show_good.php?idtov=600413"/>
    <hyperlink ref="B17" r:id="rId2" tooltip="300155 Фианит" display="http://samotsvet.ru/show_good.php?idtov=300155"/>
    <hyperlink ref="B9" r:id="rId3" tooltip="200992 Жемчуг" display="http://samotsvet.ru/show_good.php?idtov=200992"/>
    <hyperlink ref="B10" r:id="rId4" tooltip="600461 Жемчуг" display="http://samotsvet.ru/show_good.php?idtov=600461"/>
    <hyperlink ref="B18" r:id="rId5" tooltip="100496 Голубой агат" display="http://samotsvet.ru/show_good.php?idtov=100496"/>
    <hyperlink ref="B26" r:id="rId6" tooltip="100418 Коралл пресс." display="http://samotsvet.ru/show_good.php?idtov=100418"/>
    <hyperlink ref="B30" r:id="rId7" tooltip="100585 Агат пресс." display="http://samotsvet.ru/show_good.php?idtov=100585"/>
    <hyperlink ref="F31" r:id="rId8" tooltip="401990 Агат пресс." display="http://samotsvet.ru/show_good.php?idtov=401910"/>
    <hyperlink ref="B32" r:id="rId9" tooltip="201097 Агат, жемчуг" display="http://samotsvet.ru/show_good.php?idtov=201097"/>
    <hyperlink ref="B38" r:id="rId10" tooltip="401989 Кахолонг" display="http://samotsvet.ru/show_good.php?idtov=401989"/>
    <hyperlink ref="B11" r:id="rId11" tooltip="100388 Жемчуг" display="http://samotsvet.ru/show_good.php?idtov=100388"/>
    <hyperlink ref="B5" r:id="rId12" tooltip="326061 Фианит" display="http://samotsvet.ru/show_good.php?idtov=326061"/>
    <hyperlink ref="B8" r:id="rId13" tooltip="402308 Бирюза пресс." display="http://samotsvet.ru/show_good.php?idtov=402308"/>
    <hyperlink ref="B15" r:id="rId14" tooltip="402349 Бирюза пресс." display="http://samotsvet.ru/show_good.php?idtov=402349"/>
    <hyperlink ref="B24" r:id="rId15" tooltip="201205 Аметист, чешское стекло" display="http://samotsvet.ru/show_good.php?idtov=201205"/>
    <hyperlink ref="B25" r:id="rId16" tooltip="100310 Аметист" display="http://samotsvet.ru/show_good.php?idtov=100310"/>
    <hyperlink ref="B12" r:id="rId17" tooltip="402094 Агат" display="http://samotsvet.ru/show_good.php?idtov=402094"/>
    <hyperlink ref="B13" r:id="rId18" tooltip="702133 Агат" display="http://samotsvet.ru/show_good.php?idtov=702133"/>
    <hyperlink ref="B14" r:id="rId19" tooltip="100585 Агат пресс." display="http://samotsvet.ru/show_good.php?idtov=100585"/>
    <hyperlink ref="B20" r:id="rId20" tooltip="200986 Жемчуг" display="http://samotsvet.ru/show_good.php?idtov=200986"/>
    <hyperlink ref="B21" r:id="rId21" tooltip="200992 Жемчуг" display="http://samotsvet.ru/show_good.php?idtov=200992"/>
    <hyperlink ref="B22" r:id="rId22" tooltip="600500 Жемчуг" display="http://samotsvet.ru/show_good.php?idtov=600500"/>
    <hyperlink ref="B23" r:id="rId23" tooltip="402046 Гематит" display="http://samotsvet.ru/show_good.php?idtov=402046"/>
    <hyperlink ref="B27" r:id="rId24" tooltip="701983 Брошь Fashion Jewerly" display="http://samotsvet.ru/show_good.php?idtov=701983"/>
    <hyperlink ref="B29" r:id="rId25" tooltip="600320 Жемчуг" display="http://samotsvet.ru/show_good.php?idtov=600320"/>
    <hyperlink ref="B33" r:id="rId26" tooltip="402278 Кахолонг" display="http://samotsvet.ru/show_good.php?idtov=402278"/>
    <hyperlink ref="B34" r:id="rId27" tooltip="100417 Кахолонг" display="http://samotsvet.ru/show_good.php?idtov=100417"/>
    <hyperlink ref="B35" r:id="rId28" tooltip="402275 Коралл пресс." display="http://samotsvet.ru/show_good.php?idtov=402275"/>
    <hyperlink ref="B36" r:id="rId29" tooltip="701802 Кольцо Abella" display="http://samotsvet.ru/show_good.php?idtov=701802"/>
    <hyperlink ref="B6" r:id="rId30" tooltip="326059 Фианит" display="http://samotsvet.ru/show_good.php?idtov=326059"/>
    <hyperlink ref="B31" r:id="rId31" tooltip="402277 Агат пресс." display="http://samotsvet.ru/show_good.php?idtov=402277"/>
    <hyperlink ref="B2" r:id="rId32" tooltip="402122 Кахолонг" display="http://samotsvet.ru/show_good.php?idtov=402122"/>
    <hyperlink ref="B3" r:id="rId33" tooltip="201039 Чароит, горный хрусталь" display="http://samotsvet.ru/show_good.php?idtov=201039"/>
    <hyperlink ref="B4" r:id="rId34" tooltip="326052 Фианит" display="http://samotsvet.ru/show_good.php?idtov=326052"/>
    <hyperlink ref="B16" r:id="rId35" tooltip="600486 Жемчуг" display="http://samotsvet.ru/show_good.php?idtov=600486"/>
    <hyperlink ref="B37" r:id="rId36" tooltip="100418 Коралл пресс." display="http://samotsvet.ru/show_good.php?idtov=100418"/>
    <hyperlink ref="B39" r:id="rId37" tooltip="100406 Аметист" display="http://samotsvet.ru/show_good.php?idtov=100406"/>
    <hyperlink ref="B40" r:id="rId38" tooltip="100461 Самоцветы" display="http://samotsvet.ru/show_good.php?idtov=100461"/>
    <hyperlink ref="B7" r:id="rId39" tooltip="401402 Самоцветы" display="http://samotsvet.ru/show_good.php?idtov=401402"/>
    <hyperlink ref="B28" r:id="rId40" tooltip="100605 Агат" display="http://samotsvet.ru/show_good.php?idtov=100605"/>
  </hyperlinks>
  <printOptions/>
  <pageMargins left="0.7" right="0.7" top="0.75" bottom="0.75" header="0.3" footer="0.3"/>
  <pageSetup orientation="portrait" paperSize="9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22.421875" style="0" customWidth="1"/>
    <col min="2" max="2" width="8.140625" style="0" customWidth="1"/>
    <col min="3" max="3" width="9.00390625" style="0" customWidth="1"/>
    <col min="4" max="4" width="0.13671875" style="0" hidden="1" customWidth="1"/>
  </cols>
  <sheetData>
    <row r="11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2010-11-22T03:49:28Z</dcterms:created>
  <dcterms:modified xsi:type="dcterms:W3CDTF">2011-01-07T13:04:42Z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