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62932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<sst xmlns="http://schemas.openxmlformats.org/spreadsheetml/2006/main" count="232" uniqueCount="169">
  <si>
    <t>Кол-во</t>
  </si>
  <si>
    <t>Набор для удаления волос "Smooth Legs" (Cмус Легс) Цена без орг 147р</t>
  </si>
  <si>
    <t>шарики вагинальные</t>
  </si>
  <si>
    <t>7224 S</t>
  </si>
  <si>
    <t>http://www.tiiya.ru/catalog/937/29917/</t>
  </si>
  <si>
    <t>Комплект "Eva": беби-долл и трусики. цвет черный или красный, размер L/XL (48-50)</t>
  </si>
  <si>
    <t>http://www.tiiya.ru/catalog/1279/50875/</t>
  </si>
  <si>
    <t>Анальный стимулятор</t>
  </si>
  <si>
    <t>EH BI 014160</t>
  </si>
  <si>
    <t>http://www.tiiya.ru/catalog/990/70977/</t>
  </si>
  <si>
    <t>Фаллоимитатор киберкожа, в коробке грасс 61k</t>
  </si>
  <si>
    <t>http://www.tiiya.ru/catalog/892/29447/</t>
  </si>
  <si>
    <t>Втулка анальная с кристаллом EH 11139K 655.60 руб.</t>
  </si>
  <si>
    <t>EH 11139K</t>
  </si>
  <si>
    <t>http://www.tiiya.ru/catalog/990/79215/</t>
  </si>
  <si>
    <t>Реснички автомобильные на фары</t>
  </si>
  <si>
    <t>ЕН 201500 М</t>
  </si>
  <si>
    <t>http://www.podarki66.ru/catalog/1144/56934/</t>
  </si>
  <si>
    <t>Набор сувенирный "Груди с магнитом"</t>
  </si>
  <si>
    <t>EH 200260</t>
  </si>
  <si>
    <t>http://www.podarki66.ru/catalog/1114/38136/</t>
  </si>
  <si>
    <t>Дартс магнитный "Бизнес по-русски" на 3 дротика</t>
  </si>
  <si>
    <t>http://www.podarki66.ru/catalog/1727/47993/</t>
  </si>
  <si>
    <t>Пылесос-мини для авто</t>
  </si>
  <si>
    <t>http://www.podarki66.ru/catalog/1171/35197/</t>
  </si>
  <si>
    <t>Мезо-роллер 0,5 мм</t>
  </si>
  <si>
    <t>EH 300095К</t>
  </si>
  <si>
    <t>http://www.tiiya.ru/catalog/1694/57283/</t>
  </si>
  <si>
    <t>Вибратор со стимулятором клитора</t>
  </si>
  <si>
    <t>EH BW 046201</t>
  </si>
  <si>
    <t>http://www.tiiya.ru/catalog/1023/71008/</t>
  </si>
  <si>
    <t>Втулка анальная с хвостиками</t>
  </si>
  <si>
    <t>EH 273253K</t>
  </si>
  <si>
    <t>http://www.tiiya.ru/catalog/990/79062/</t>
  </si>
  <si>
    <t>Анальная цепочка "Anal Beads"</t>
  </si>
  <si>
    <t>http://www.tiiya.ru/catalog/990/82293/</t>
  </si>
  <si>
    <t>Фаллоимитатор киберкожа, в коробке</t>
  </si>
  <si>
    <t>http://www.tiiya.ru/catalog/977/29447/</t>
  </si>
  <si>
    <t>Фаллоимитатор на присоске "Максимилиан"</t>
  </si>
  <si>
    <t>SB 101-18</t>
  </si>
  <si>
    <t>http://www.tiiya.ru/catalog/976/29319/</t>
  </si>
  <si>
    <t>Анальный гель-смазка "Contex Strong", 100 мл</t>
  </si>
  <si>
    <t>http://www.tiiya.ru/catalog/998/24833/</t>
  </si>
  <si>
    <t>Вивайб</t>
  </si>
  <si>
    <t>http://www.tiiya.ru/catalog/971/35226/</t>
  </si>
  <si>
    <t>Стимулирующий фитокомплекс для женщин "Заманиха плюс ", 10 таблеток</t>
  </si>
  <si>
    <t>http://www.tiiya.ru/catalog/1750/30362/</t>
  </si>
  <si>
    <t>Ароматизированный гель-смазка Flirt Magic "Парфюмерный" (с ароматом французких духов), 100 мл</t>
  </si>
  <si>
    <t>http://www.tiiya.ru/catalog/1051/47199/</t>
  </si>
  <si>
    <t>ЕН BI-014049-3</t>
  </si>
  <si>
    <t>http://www.tiiya.ru/catalog/937/70895/</t>
  </si>
  <si>
    <t>Боди-комбинезон</t>
  </si>
  <si>
    <t>EH 8394К</t>
  </si>
  <si>
    <t>http://www.tiiya.ru/catalog/796/57259/</t>
  </si>
  <si>
    <t>Кольцо эрекционное с вибрацией</t>
  </si>
  <si>
    <t>http://www.tiiya.ru/catalog/986/41254/</t>
  </si>
  <si>
    <t>http://www.tiiya.ru/catalog/986/70897/</t>
  </si>
  <si>
    <t>http://www.tiiya.ru/catalog/986/35436/</t>
  </si>
  <si>
    <t>http://www.tiiya.ru/catalog/986/64764/</t>
  </si>
  <si>
    <t>Возбуждающий для женщин гель Магия флирта "Магия" 4г</t>
  </si>
  <si>
    <t>http://www.tiiya.ru/opt/catalog/1028/61540/</t>
  </si>
  <si>
    <t>http://www.tiiya.ru/opt/catalog/1051/47199/</t>
  </si>
  <si>
    <t>Возбуждающий крем для женщин "Вожделение", 15 мл</t>
  </si>
  <si>
    <t>http://www.tiiya.ru/opt/catalog/996/26362/</t>
  </si>
  <si>
    <t>Набор бандажный к кровати</t>
  </si>
  <si>
    <t>http://www.tiiya.ru/catalog/1745/79238/</t>
  </si>
  <si>
    <t>Перо для щекотания</t>
  </si>
  <si>
    <t>http://www.tiiya.ru/catalog/1005/78918/</t>
  </si>
  <si>
    <t>Кляп - шар с кожаным ремешком</t>
  </si>
  <si>
    <t>http://www.tiiya.ru/catalog/1009/64721/</t>
  </si>
  <si>
    <t>Вкусовой лубрикнт "Waterglide" с ароматом клубники, 150 мл</t>
  </si>
  <si>
    <t>http://www.tiiya.ru/catalog/997/82249/</t>
  </si>
  <si>
    <t>Тренажер Кегеля "Anasteisha K-Balls smooth"</t>
  </si>
  <si>
    <t>http://www.tiiya.ru/catalog/937/80166/</t>
  </si>
  <si>
    <t>вибратор киберкожа</t>
  </si>
  <si>
    <t>Платье сетка "Лика"</t>
  </si>
  <si>
    <t>http://www.tiiya.ru/catalog/1020/74265/</t>
  </si>
  <si>
    <t>Плетка "Delux Whip" многохвостная</t>
  </si>
  <si>
    <t>http://www.tiiya.ru/catalog/1005/70746/</t>
  </si>
  <si>
    <t>Набор для удаления волос "Smooth Legs" (Cмус Легс)</t>
  </si>
  <si>
    <t>Увлажняющий гель-смазка Flirt Magic "Афродизиак", 100 мл</t>
  </si>
  <si>
    <t>http://www.tiiya.ru/catalog/996/47195/</t>
  </si>
  <si>
    <t>Гель Flirt Magic "Anal" на силиконовой основе 75ml</t>
  </si>
  <si>
    <t>http://www.tiiya.ru/catalog/998/52441/</t>
  </si>
  <si>
    <t>Тренажер Кегеля Anasteisha K-Balls single</t>
  </si>
  <si>
    <t>http://www.tiiya.ru/opt/catalog/937/80165/</t>
  </si>
  <si>
    <t>http://www.tiiya.ru/catalog/1751/26362/</t>
  </si>
  <si>
    <t>Гель-смазка для мужчин "Hasico" увлажняющая, 50мл</t>
  </si>
  <si>
    <t>http://www.tiiya.ru/catalog/996/34497/</t>
  </si>
  <si>
    <t>Презервативы "Contex Relief" с рельефной поверхностью, 12шт</t>
  </si>
  <si>
    <t>Презервативы "CONTEX Lights" (особо тонкие), 12 шт</t>
  </si>
  <si>
    <t>Гель- пролонгатор Flirt Magic "Ice" на силиконовой основе 75ml</t>
  </si>
  <si>
    <t>http://www.tiiya.ru/catalog/999/52440/</t>
  </si>
  <si>
    <t>Спрей-пролонгатор для мужчин, 60мл</t>
  </si>
  <si>
    <t>http://www.tiiya.ru/catalog/999/80160/</t>
  </si>
  <si>
    <t>Втулка анальная гелевая</t>
  </si>
  <si>
    <t>http://www.tiiya.ru/catalog/890/24741/</t>
  </si>
  <si>
    <t>Крем-любрикант "Analove" на силиконовой основе 20г</t>
  </si>
  <si>
    <t>http://www.tiiya.ru/catalog/998/54821/</t>
  </si>
  <si>
    <t>Духи концентрат 50% "Pheromone" Sexy Life 5мл женские 461.20 руб</t>
  </si>
  <si>
    <t>http://www.tiiya.ru/catalog/906/35490/</t>
  </si>
  <si>
    <t>http://www.podarki66.ru/catalog/1105/78896/</t>
  </si>
  <si>
    <t>Набор маникюрный подарочный "Отпуск"</t>
  </si>
  <si>
    <t>грасс 61k/610401</t>
  </si>
  <si>
    <t>EH 200-2009</t>
  </si>
  <si>
    <t>http://www.podarki66.ru/catalog/1137/43686/</t>
  </si>
  <si>
    <t>GS 00004</t>
  </si>
  <si>
    <t>http://www.tiiya.ru/catalog/919/26008/</t>
  </si>
  <si>
    <t>http://www.tiiya.ru/catalog/919/26004/</t>
  </si>
  <si>
    <t>Шарики вагинальные в оболочке</t>
  </si>
  <si>
    <t>EH 010100 H</t>
  </si>
  <si>
    <t>EH BI 014021</t>
  </si>
  <si>
    <t>Эрекционное кольцо "Язычок" с вибрацией</t>
  </si>
  <si>
    <t>EH 000005</t>
  </si>
  <si>
    <t>EH 12008NK</t>
  </si>
  <si>
    <t>Кольцо эрекционное "Звездочка"</t>
  </si>
  <si>
    <t>грасс 61k/ 618401</t>
  </si>
  <si>
    <t>EH PU-003</t>
  </si>
  <si>
    <t>EH 1125K</t>
  </si>
  <si>
    <t>EH 201592</t>
  </si>
  <si>
    <t xml:space="preserve">900282DR </t>
  </si>
  <si>
    <t>GS 00005</t>
  </si>
  <si>
    <t>в счете</t>
  </si>
  <si>
    <t>Гель Магия флирта на силиконовой основе "Анал" 75мл, анальный</t>
  </si>
  <si>
    <t>Набор для удаления волос Smooth Legs</t>
  </si>
  <si>
    <t>ПРИСТРОЙ</t>
  </si>
  <si>
    <t>№ п/п</t>
  </si>
  <si>
    <t>Арт.</t>
  </si>
  <si>
    <t>Наименование</t>
  </si>
  <si>
    <t>Ссылка</t>
  </si>
  <si>
    <t>Наличие</t>
  </si>
  <si>
    <t>Цена за 1шт.</t>
  </si>
  <si>
    <t>Сумма с орг%</t>
  </si>
  <si>
    <t>Общ. По заказу</t>
  </si>
  <si>
    <t>ТР</t>
  </si>
  <si>
    <t>Переброс</t>
  </si>
  <si>
    <t>Итого</t>
  </si>
  <si>
    <t>Оплачено</t>
  </si>
  <si>
    <t>Долг "+" /Переплата "-"</t>
  </si>
  <si>
    <t>EH BW 027008</t>
  </si>
  <si>
    <t>http://www.tiiya.ru/catalog/969/70996/</t>
  </si>
  <si>
    <t>EH 128K</t>
  </si>
  <si>
    <t>Плетка кожаная, 60 см</t>
  </si>
  <si>
    <t>http://www.tiiya.ru/catalog/1005/48013/</t>
  </si>
  <si>
    <t>051 C</t>
  </si>
  <si>
    <t>ЕН BW 007104G</t>
  </si>
  <si>
    <t>Вибратор киберкожа, гнущийся</t>
  </si>
  <si>
    <t>http://www.tiiya.ru/catalog/967/60794/</t>
  </si>
  <si>
    <t>В 10-1</t>
  </si>
  <si>
    <t>Кольцо эрекционное "OVO" черное</t>
  </si>
  <si>
    <t>http://www.tiiya.ru/catalog/986/68303/</t>
  </si>
  <si>
    <t>Насадка-удлинитель с усиками</t>
  </si>
  <si>
    <t>http://www.tiiya.ru/catalog/983/47203/</t>
  </si>
  <si>
    <t>2К118 АСL</t>
  </si>
  <si>
    <t>Насадка-удлинитель с бусинками</t>
  </si>
  <si>
    <t>http://www.tiiya.ru/catalog/983/27111/</t>
  </si>
  <si>
    <t>2К711</t>
  </si>
  <si>
    <t>вибратор с мощной вибрацией</t>
  </si>
  <si>
    <t>2K132QG</t>
  </si>
  <si>
    <t>Бабочка для клитора, золотая</t>
  </si>
  <si>
    <t>http://www.tiiya.ru/catalog/971/23407/</t>
  </si>
  <si>
    <t>0702-25 NSN</t>
  </si>
  <si>
    <t>Анальный стимулятор стекло "CRYSTAL KEGEL" большой</t>
  </si>
  <si>
    <t>http://www.tiiya.ru/catalog/990/66355/</t>
  </si>
  <si>
    <t>EN 11139K</t>
  </si>
  <si>
    <t>Втулка анальная с кристаллом</t>
  </si>
  <si>
    <t>нет</t>
  </si>
  <si>
    <t>Игра-фанты для взрослых "Тет-а-Тет"</t>
  </si>
  <si>
    <t>http://www.tiiya.ru/catalog/961/33742/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</si>
</sst>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8" fillId="0" borderId="0" xfId="42" applyFill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8" fillId="0" borderId="11" xfId="42" applyFill="1" applyBorder="1" applyAlignment="1" applyProtection="1">
      <alignment/>
      <protection/>
    </xf>
    <xf numFmtId="0" fontId="28" fillId="0" borderId="10" xfId="42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8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iya.ru/catalog/990/70977/" TargetMode="External" /><Relationship Id="rId2" Type="http://schemas.openxmlformats.org/officeDocument/2006/relationships/hyperlink" Target="http://www.tiiya.ru/catalog/892/29447/" TargetMode="External" /><Relationship Id="rId3" Type="http://schemas.openxmlformats.org/officeDocument/2006/relationships/hyperlink" Target="http://www.tiiya.ru/catalog/1020/74265/" TargetMode="External" /><Relationship Id="rId4" Type="http://schemas.openxmlformats.org/officeDocument/2006/relationships/hyperlink" Target="http://www.tiiya.ru/catalog/1005/70746/" TargetMode="External" /><Relationship Id="rId5" Type="http://schemas.openxmlformats.org/officeDocument/2006/relationships/hyperlink" Target="http://www.tiiya.ru/catalog/996/47195/" TargetMode="External" /><Relationship Id="rId6" Type="http://schemas.openxmlformats.org/officeDocument/2006/relationships/hyperlink" Target="http://www.tiiya.ru/catalog/998/52441/" TargetMode="External" /><Relationship Id="rId7" Type="http://schemas.openxmlformats.org/officeDocument/2006/relationships/hyperlink" Target="http://www.tiiya.ru/catalog/937/29917/" TargetMode="External" /><Relationship Id="rId8" Type="http://schemas.openxmlformats.org/officeDocument/2006/relationships/hyperlink" Target="http://www.tiiya.ru/catalog/1279/50875/" TargetMode="External" /><Relationship Id="rId9" Type="http://schemas.openxmlformats.org/officeDocument/2006/relationships/hyperlink" Target="http://www.podarki66.ru/catalog/1171/35197/" TargetMode="External" /><Relationship Id="rId10" Type="http://schemas.openxmlformats.org/officeDocument/2006/relationships/hyperlink" Target="http://www.tiiya.ru/opt/catalog/937/80165/" TargetMode="External" /><Relationship Id="rId11" Type="http://schemas.openxmlformats.org/officeDocument/2006/relationships/hyperlink" Target="http://www.tiiya.ru/catalog/1751/26362/" TargetMode="External" /><Relationship Id="rId12" Type="http://schemas.openxmlformats.org/officeDocument/2006/relationships/hyperlink" Target="http://www.tiiya.ru/catalog/996/34497/" TargetMode="External" /><Relationship Id="rId13" Type="http://schemas.openxmlformats.org/officeDocument/2006/relationships/hyperlink" Target="http://www.tiiya.ru/catalog/999/52440/" TargetMode="External" /><Relationship Id="rId14" Type="http://schemas.openxmlformats.org/officeDocument/2006/relationships/hyperlink" Target="http://www.tiiya.ru/catalog/999/80160/" TargetMode="External" /><Relationship Id="rId15" Type="http://schemas.openxmlformats.org/officeDocument/2006/relationships/hyperlink" Target="http://www.tiiya.ru/catalog/1051/47199/" TargetMode="External" /><Relationship Id="rId16" Type="http://schemas.openxmlformats.org/officeDocument/2006/relationships/hyperlink" Target="http://www.tiiya.ru/catalog/890/24741/" TargetMode="External" /><Relationship Id="rId17" Type="http://schemas.openxmlformats.org/officeDocument/2006/relationships/hyperlink" Target="http://www.tiiya.ru/catalog/1023/71008/" TargetMode="External" /><Relationship Id="rId18" Type="http://schemas.openxmlformats.org/officeDocument/2006/relationships/hyperlink" Target="http://www.tiiya.ru/catalog/796/57259/" TargetMode="External" /><Relationship Id="rId19" Type="http://schemas.openxmlformats.org/officeDocument/2006/relationships/hyperlink" Target="http://www.tiiya.ru/catalog/971/35226/" TargetMode="External" /><Relationship Id="rId20" Type="http://schemas.openxmlformats.org/officeDocument/2006/relationships/hyperlink" Target="http://www.tiiya.ru/catalog/990/79215/" TargetMode="External" /><Relationship Id="rId21" Type="http://schemas.openxmlformats.org/officeDocument/2006/relationships/hyperlink" Target="http://www.tiiya.ru/catalog/998/54821/" TargetMode="External" /><Relationship Id="rId22" Type="http://schemas.openxmlformats.org/officeDocument/2006/relationships/hyperlink" Target="http://www.tiiya.ru/catalog/906/35490/" TargetMode="External" /><Relationship Id="rId23" Type="http://schemas.openxmlformats.org/officeDocument/2006/relationships/hyperlink" Target="http://www.tiiya.ru/catalog/937/70895/" TargetMode="External" /><Relationship Id="rId24" Type="http://schemas.openxmlformats.org/officeDocument/2006/relationships/hyperlink" Target="http://www.podarki66.ru/catalog/1144/56934/" TargetMode="External" /><Relationship Id="rId25" Type="http://schemas.openxmlformats.org/officeDocument/2006/relationships/hyperlink" Target="http://www.podarki66.ru/catalog/1114/38136/" TargetMode="External" /><Relationship Id="rId26" Type="http://schemas.openxmlformats.org/officeDocument/2006/relationships/hyperlink" Target="http://www.podarki66.ru/catalog/1727/47993/" TargetMode="External" /><Relationship Id="rId27" Type="http://schemas.openxmlformats.org/officeDocument/2006/relationships/hyperlink" Target="http://www.tiiya.ru/catalog/986/41254/" TargetMode="External" /><Relationship Id="rId28" Type="http://schemas.openxmlformats.org/officeDocument/2006/relationships/hyperlink" Target="http://www.tiiya.ru/catalog/986/70897/" TargetMode="External" /><Relationship Id="rId29" Type="http://schemas.openxmlformats.org/officeDocument/2006/relationships/hyperlink" Target="http://www.tiiya.ru/catalog/986/35436/" TargetMode="External" /><Relationship Id="rId30" Type="http://schemas.openxmlformats.org/officeDocument/2006/relationships/hyperlink" Target="http://www.tiiya.ru/catalog/986/64764/" TargetMode="External" /><Relationship Id="rId31" Type="http://schemas.openxmlformats.org/officeDocument/2006/relationships/hyperlink" Target="http://www.tiiya.ru/catalog/990/79062/" TargetMode="External" /><Relationship Id="rId32" Type="http://schemas.openxmlformats.org/officeDocument/2006/relationships/hyperlink" Target="http://www.tiiya.ru/catalog/990/82293/" TargetMode="External" /><Relationship Id="rId33" Type="http://schemas.openxmlformats.org/officeDocument/2006/relationships/hyperlink" Target="http://www.tiiya.ru/catalog/977/29447/" TargetMode="External" /><Relationship Id="rId34" Type="http://schemas.openxmlformats.org/officeDocument/2006/relationships/hyperlink" Target="http://www.tiiya.ru/catalog/976/29319/" TargetMode="External" /><Relationship Id="rId35" Type="http://schemas.openxmlformats.org/officeDocument/2006/relationships/hyperlink" Target="http://www.tiiya.ru/catalog/998/24833/" TargetMode="External" /><Relationship Id="rId36" Type="http://schemas.openxmlformats.org/officeDocument/2006/relationships/hyperlink" Target="http://www.tiiya.ru/opt/catalog/1028/61540/" TargetMode="External" /><Relationship Id="rId37" Type="http://schemas.openxmlformats.org/officeDocument/2006/relationships/hyperlink" Target="http://www.tiiya.ru/opt/catalog/1051/47199/" TargetMode="External" /><Relationship Id="rId38" Type="http://schemas.openxmlformats.org/officeDocument/2006/relationships/hyperlink" Target="http://www.tiiya.ru/opt/catalog/996/26362/" TargetMode="External" /><Relationship Id="rId39" Type="http://schemas.openxmlformats.org/officeDocument/2006/relationships/hyperlink" Target="http://www.tiiya.ru/catalog/1694/57283/" TargetMode="External" /><Relationship Id="rId40" Type="http://schemas.openxmlformats.org/officeDocument/2006/relationships/hyperlink" Target="http://www.tiiya.ru/catalog/1745/79238/" TargetMode="External" /><Relationship Id="rId41" Type="http://schemas.openxmlformats.org/officeDocument/2006/relationships/hyperlink" Target="http://www.tiiya.ru/catalog/1005/78918/" TargetMode="External" /><Relationship Id="rId42" Type="http://schemas.openxmlformats.org/officeDocument/2006/relationships/hyperlink" Target="http://www.tiiya.ru/catalog/1009/64721/" TargetMode="External" /><Relationship Id="rId43" Type="http://schemas.openxmlformats.org/officeDocument/2006/relationships/hyperlink" Target="http://www.tiiya.ru/catalog/997/82249/" TargetMode="External" /><Relationship Id="rId44" Type="http://schemas.openxmlformats.org/officeDocument/2006/relationships/hyperlink" Target="http://www.tiiya.ru/catalog/1750/30362/" TargetMode="External" /><Relationship Id="rId45" Type="http://schemas.openxmlformats.org/officeDocument/2006/relationships/hyperlink" Target="http://www.tiiya.ru/catalog/937/80166/" TargetMode="External" /><Relationship Id="rId46" Type="http://schemas.openxmlformats.org/officeDocument/2006/relationships/hyperlink" Target="http://www.podarki66.ru/catalog/1105/78896/" TargetMode="External" /><Relationship Id="rId47" Type="http://schemas.openxmlformats.org/officeDocument/2006/relationships/hyperlink" Target="http://www.podarki66.ru/catalog/1137/43686/" TargetMode="External" /><Relationship Id="rId48" Type="http://schemas.openxmlformats.org/officeDocument/2006/relationships/hyperlink" Target="http://www.podarki66.ru/catalog/1137/43686/" TargetMode="External" /><Relationship Id="rId49" Type="http://schemas.openxmlformats.org/officeDocument/2006/relationships/hyperlink" Target="http://www.tiiya.ru/catalog/919/26008/" TargetMode="External" /><Relationship Id="rId50" Type="http://schemas.openxmlformats.org/officeDocument/2006/relationships/hyperlink" Target="http://www.tiiya.ru/catalog/919/26004/" TargetMode="External" /><Relationship Id="rId51" Type="http://schemas.openxmlformats.org/officeDocument/2006/relationships/hyperlink" Target="http://www.tiiya.ru/catalog/983/47203/" TargetMode="External" /><Relationship Id="rId52" Type="http://schemas.openxmlformats.org/officeDocument/2006/relationships/hyperlink" Target="http://www.tiiya.ru/catalog/983/27111/" TargetMode="External" /><Relationship Id="rId53" Type="http://schemas.openxmlformats.org/officeDocument/2006/relationships/hyperlink" Target="http://www.tiiya.ru/catalog/971/23407/" TargetMode="External" /><Relationship Id="rId54" Type="http://schemas.openxmlformats.org/officeDocument/2006/relationships/hyperlink" Target="http://www.tiiya.ru/catalog/990/66355/" TargetMode="External" /><Relationship Id="rId55" Type="http://schemas.openxmlformats.org/officeDocument/2006/relationships/hyperlink" Target="http://www.tiiya.ru/catalog/990/79215/" TargetMode="External" /><Relationship Id="rId56" Type="http://schemas.openxmlformats.org/officeDocument/2006/relationships/hyperlink" Target="http://www.tiiya.ru/catalog/967/60794/" TargetMode="External" /><Relationship Id="rId57" Type="http://schemas.openxmlformats.org/officeDocument/2006/relationships/hyperlink" Target="http://www.tiiya.ru/catalog/961/33742/" TargetMode="External" /><Relationship Id="rId58" Type="http://schemas.openxmlformats.org/officeDocument/2006/relationships/hyperlink" Target="http://www.tiiya.ru/catalog/969/70996/" TargetMode="External" /><Relationship Id="rId59" Type="http://schemas.openxmlformats.org/officeDocument/2006/relationships/hyperlink" Target="http://www.tiiya.ru/catalog/986/68303/" TargetMode="External" /><Relationship Id="rId60" Type="http://schemas.openxmlformats.org/officeDocument/2006/relationships/hyperlink" Target="http://www.tiiya.ru/catalog/1005/48013/" TargetMode="External" /><Relationship Id="rId61" Type="http://schemas.openxmlformats.org/officeDocument/2006/relationships/hyperlink" Target="http://www.tiiya.ru/catalog/796/57259/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9"/>
  <sheetViews>
    <sheetView tabSelected="1" zoomScalePageLayoutView="0" workbookViewId="0" topLeftCell="A34">
      <selection activeCell="A1" sqref="A1:Q68"/>
    </sheetView>
  </sheetViews>
  <sheetFormatPr defaultColWidth="9.140625" defaultRowHeight="12.75"/>
  <cols>
    <col min="1" max="1" width="11.140625" style="1" bestFit="1" customWidth="1"/>
    <col min="2" max="2" width="16.00390625" style="1" bestFit="1" customWidth="1"/>
    <col min="3" max="3" width="62.28125" style="0" customWidth="1"/>
    <col min="4" max="4" width="38.7109375" style="0" bestFit="1" customWidth="1"/>
    <col min="5" max="5" width="8.28125" style="1" bestFit="1" customWidth="1"/>
    <col min="6" max="6" width="7.00390625" style="0" customWidth="1"/>
    <col min="7" max="7" width="12.00390625" style="0" customWidth="1"/>
    <col min="8" max="8" width="10.7109375" style="0" customWidth="1"/>
    <col min="9" max="9" width="11.00390625" style="12" customWidth="1"/>
    <col min="10" max="10" width="7.00390625" style="0" customWidth="1"/>
    <col min="11" max="11" width="7.57421875" style="0" customWidth="1"/>
    <col min="12" max="12" width="9.57421875" style="20" customWidth="1"/>
    <col min="13" max="13" width="8.421875" style="0" customWidth="1"/>
    <col min="14" max="14" width="15.00390625" style="0" customWidth="1"/>
    <col min="17" max="186" width="9.140625" style="10" customWidth="1"/>
  </cols>
  <sheetData>
    <row r="1" spans="1:186" s="15" customFormat="1" ht="26.25" thickBot="1">
      <c r="A1" s="16" t="s">
        <v>126</v>
      </c>
      <c r="B1" s="17" t="s">
        <v>127</v>
      </c>
      <c r="C1" s="16" t="s">
        <v>128</v>
      </c>
      <c r="D1" s="16" t="s">
        <v>129</v>
      </c>
      <c r="E1" s="16" t="s">
        <v>130</v>
      </c>
      <c r="F1" s="16" t="s">
        <v>0</v>
      </c>
      <c r="G1" s="18" t="s">
        <v>131</v>
      </c>
      <c r="H1" s="18" t="s">
        <v>132</v>
      </c>
      <c r="I1" s="19" t="s">
        <v>133</v>
      </c>
      <c r="J1" s="18" t="s">
        <v>134</v>
      </c>
      <c r="K1" s="16" t="s">
        <v>135</v>
      </c>
      <c r="L1" s="19" t="s">
        <v>136</v>
      </c>
      <c r="M1" s="16" t="s">
        <v>137</v>
      </c>
      <c r="N1" s="16" t="s">
        <v>138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</row>
    <row r="2" spans="1:186" s="6" customFormat="1" ht="13.5" thickBot="1">
      <c r="A2" s="7">
        <v>1</v>
      </c>
      <c r="B2" s="7"/>
      <c r="C2" s="25" t="s">
        <v>102</v>
      </c>
      <c r="D2" s="8" t="s">
        <v>101</v>
      </c>
      <c r="E2" s="7" t="s">
        <v>122</v>
      </c>
      <c r="F2" s="6">
        <v>1</v>
      </c>
      <c r="G2" s="6">
        <v>131.4</v>
      </c>
      <c r="H2" s="6">
        <f aca="true" t="shared" si="0" ref="H2:H62">F2*G2*1.15</f>
        <v>151.10999999999999</v>
      </c>
      <c r="I2" s="11">
        <f>SUM(H2)</f>
        <v>151.10999999999999</v>
      </c>
      <c r="J2" s="21"/>
      <c r="K2" s="22"/>
      <c r="L2" s="23">
        <f>SUM(I2:K2)</f>
        <v>151.10999999999999</v>
      </c>
      <c r="M2" s="17">
        <v>151</v>
      </c>
      <c r="N2" s="24">
        <f>L2-M2</f>
        <v>0.10999999999998522</v>
      </c>
      <c r="O2" s="3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</row>
    <row r="3" spans="1:186" s="6" customFormat="1" ht="13.5" thickBot="1">
      <c r="A3" s="7">
        <v>2</v>
      </c>
      <c r="B3" s="6" t="s">
        <v>139</v>
      </c>
      <c r="C3" s="6" t="s">
        <v>74</v>
      </c>
      <c r="D3" s="8" t="s">
        <v>140</v>
      </c>
      <c r="E3" s="7"/>
      <c r="F3" s="6">
        <v>1</v>
      </c>
      <c r="H3" s="6">
        <f>F3*G3*1.15</f>
        <v>0</v>
      </c>
      <c r="I3" s="11"/>
      <c r="J3" s="26"/>
      <c r="K3" s="27"/>
      <c r="L3" s="28">
        <f>SUM(J3:K3)</f>
        <v>0</v>
      </c>
      <c r="M3" s="29"/>
      <c r="N3" s="30">
        <f>L3-M3</f>
        <v>0</v>
      </c>
      <c r="O3" s="3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</row>
    <row r="4" spans="1:17" ht="12.75">
      <c r="A4" s="50">
        <v>3</v>
      </c>
      <c r="B4" t="s">
        <v>141</v>
      </c>
      <c r="C4" t="s">
        <v>142</v>
      </c>
      <c r="D4" s="2" t="s">
        <v>143</v>
      </c>
      <c r="F4">
        <v>1</v>
      </c>
      <c r="H4">
        <f>F4*G4*1.15</f>
        <v>0</v>
      </c>
      <c r="L4" s="32"/>
      <c r="M4" s="33"/>
      <c r="Q4"/>
    </row>
    <row r="5" spans="1:17" ht="12.75">
      <c r="A5" s="53"/>
      <c r="B5" s="1" t="s">
        <v>8</v>
      </c>
      <c r="C5" t="s">
        <v>7</v>
      </c>
      <c r="D5" s="2" t="s">
        <v>9</v>
      </c>
      <c r="E5" s="1" t="s">
        <v>122</v>
      </c>
      <c r="F5">
        <v>1</v>
      </c>
      <c r="G5">
        <v>344.3</v>
      </c>
      <c r="H5">
        <f t="shared" si="0"/>
        <v>395.945</v>
      </c>
      <c r="L5" s="32"/>
      <c r="M5" s="33"/>
      <c r="Q5"/>
    </row>
    <row r="6" spans="1:17" ht="12.75">
      <c r="A6" s="53"/>
      <c r="B6" s="34" t="s">
        <v>103</v>
      </c>
      <c r="C6" t="s">
        <v>10</v>
      </c>
      <c r="D6" s="2" t="s">
        <v>11</v>
      </c>
      <c r="E6" s="1" t="s">
        <v>122</v>
      </c>
      <c r="F6">
        <v>1</v>
      </c>
      <c r="G6">
        <v>481.3</v>
      </c>
      <c r="H6">
        <f t="shared" si="0"/>
        <v>553.495</v>
      </c>
      <c r="L6" s="32"/>
      <c r="M6" s="33"/>
      <c r="Q6"/>
    </row>
    <row r="7" spans="1:17" ht="12.75">
      <c r="A7" s="53"/>
      <c r="B7" s="1" t="s">
        <v>104</v>
      </c>
      <c r="C7" t="s">
        <v>75</v>
      </c>
      <c r="D7" s="2" t="s">
        <v>76</v>
      </c>
      <c r="E7" s="1" t="s">
        <v>122</v>
      </c>
      <c r="F7">
        <v>1</v>
      </c>
      <c r="G7">
        <v>328.9</v>
      </c>
      <c r="H7">
        <f t="shared" si="0"/>
        <v>378.23499999999996</v>
      </c>
      <c r="L7" s="32"/>
      <c r="M7" s="33"/>
      <c r="Q7"/>
    </row>
    <row r="8" spans="1:186" s="4" customFormat="1" ht="13.5" thickBot="1">
      <c r="A8" s="52"/>
      <c r="B8" s="5"/>
      <c r="C8" s="4" t="s">
        <v>77</v>
      </c>
      <c r="D8" s="9" t="s">
        <v>78</v>
      </c>
      <c r="E8" s="35"/>
      <c r="F8" s="4">
        <v>1</v>
      </c>
      <c r="H8" s="4">
        <f t="shared" si="0"/>
        <v>0</v>
      </c>
      <c r="I8" s="13">
        <f>SUM(H4:H8)</f>
        <v>1327.675</v>
      </c>
      <c r="J8" s="21"/>
      <c r="K8" s="22"/>
      <c r="L8" s="23">
        <f>SUM(I8:K8)</f>
        <v>1327.675</v>
      </c>
      <c r="M8" s="17"/>
      <c r="N8" s="24">
        <f>L8-M8</f>
        <v>1327.675</v>
      </c>
      <c r="O8" s="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</row>
    <row r="9" spans="1:186" s="6" customFormat="1" ht="13.5" thickBot="1">
      <c r="A9" s="7">
        <v>4</v>
      </c>
      <c r="B9" s="7" t="s">
        <v>144</v>
      </c>
      <c r="C9" s="25" t="s">
        <v>79</v>
      </c>
      <c r="D9" s="8" t="s">
        <v>105</v>
      </c>
      <c r="E9" s="7" t="s">
        <v>122</v>
      </c>
      <c r="F9" s="6">
        <v>1</v>
      </c>
      <c r="G9" s="6">
        <v>102</v>
      </c>
      <c r="H9" s="6">
        <f t="shared" si="0"/>
        <v>117.3</v>
      </c>
      <c r="I9" s="11">
        <f>SUM(H9)</f>
        <v>117.3</v>
      </c>
      <c r="J9" s="21"/>
      <c r="K9" s="22"/>
      <c r="L9" s="23">
        <f>SUM(I9:K9)</f>
        <v>117.3</v>
      </c>
      <c r="M9" s="17"/>
      <c r="N9" s="24">
        <f>L9-M9</f>
        <v>117.3</v>
      </c>
      <c r="O9" s="3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</row>
    <row r="10" spans="1:17" ht="12.75">
      <c r="A10" s="50">
        <v>5</v>
      </c>
      <c r="C10" t="s">
        <v>80</v>
      </c>
      <c r="D10" s="2" t="s">
        <v>81</v>
      </c>
      <c r="E10" s="32"/>
      <c r="F10">
        <v>1</v>
      </c>
      <c r="H10">
        <f t="shared" si="0"/>
        <v>0</v>
      </c>
      <c r="L10" s="32"/>
      <c r="M10" s="33"/>
      <c r="Q10"/>
    </row>
    <row r="11" spans="1:186" s="4" customFormat="1" ht="13.5" thickBot="1">
      <c r="A11" s="52"/>
      <c r="B11" s="5"/>
      <c r="C11" s="4" t="s">
        <v>82</v>
      </c>
      <c r="D11" s="9" t="s">
        <v>83</v>
      </c>
      <c r="E11" s="5" t="s">
        <v>122</v>
      </c>
      <c r="F11" s="4">
        <v>1</v>
      </c>
      <c r="G11" s="4">
        <v>198.4</v>
      </c>
      <c r="H11" s="4">
        <f t="shared" si="0"/>
        <v>228.16</v>
      </c>
      <c r="I11" s="13">
        <f>SUM(H10:H11)</f>
        <v>228.16</v>
      </c>
      <c r="J11" s="21"/>
      <c r="K11" s="22"/>
      <c r="L11" s="23">
        <f>SUM(I11:K11)</f>
        <v>228.16</v>
      </c>
      <c r="M11" s="17"/>
      <c r="N11" s="24">
        <f>L11-M11</f>
        <v>228.16</v>
      </c>
      <c r="O11" s="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</row>
    <row r="12" spans="1:17" ht="12.75">
      <c r="A12" s="50">
        <v>6</v>
      </c>
      <c r="B12" s="1" t="s">
        <v>3</v>
      </c>
      <c r="C12" t="s">
        <v>2</v>
      </c>
      <c r="D12" s="2" t="s">
        <v>4</v>
      </c>
      <c r="F12">
        <v>1</v>
      </c>
      <c r="H12">
        <f t="shared" si="0"/>
        <v>0</v>
      </c>
      <c r="L12" s="32"/>
      <c r="M12" s="33"/>
      <c r="Q12"/>
    </row>
    <row r="13" spans="1:186" s="4" customFormat="1" ht="13.5" thickBot="1">
      <c r="A13" s="52"/>
      <c r="B13" s="5"/>
      <c r="C13" s="4" t="s">
        <v>5</v>
      </c>
      <c r="D13" s="9" t="s">
        <v>6</v>
      </c>
      <c r="E13" s="5" t="s">
        <v>122</v>
      </c>
      <c r="F13" s="4">
        <v>1</v>
      </c>
      <c r="G13" s="4">
        <v>921.2</v>
      </c>
      <c r="H13" s="4">
        <f t="shared" si="0"/>
        <v>1059.3799999999999</v>
      </c>
      <c r="I13" s="13">
        <f>SUM(H12:H13)</f>
        <v>1059.3799999999999</v>
      </c>
      <c r="J13" s="21"/>
      <c r="K13" s="22"/>
      <c r="L13" s="23">
        <f>SUM(I13:K13)</f>
        <v>1059.3799999999999</v>
      </c>
      <c r="M13" s="17">
        <v>1060</v>
      </c>
      <c r="N13" s="24">
        <f>L13-M13</f>
        <v>-0.6200000000001182</v>
      </c>
      <c r="O13" s="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</row>
    <row r="14" spans="1:186" s="6" customFormat="1" ht="13.5" thickBot="1">
      <c r="A14" s="7">
        <v>7</v>
      </c>
      <c r="B14" s="7">
        <v>0</v>
      </c>
      <c r="C14" s="6" t="s">
        <v>23</v>
      </c>
      <c r="D14" s="8" t="s">
        <v>24</v>
      </c>
      <c r="E14" s="7"/>
      <c r="F14" s="6">
        <v>1</v>
      </c>
      <c r="H14" s="6">
        <f>F14*G14</f>
        <v>0</v>
      </c>
      <c r="I14" s="11">
        <f>SUM(H14)</f>
        <v>0</v>
      </c>
      <c r="J14" s="21"/>
      <c r="K14" s="22"/>
      <c r="L14" s="23">
        <f>SUM(I14:K14)</f>
        <v>0</v>
      </c>
      <c r="M14" s="17"/>
      <c r="N14" s="24">
        <f>L14-M14</f>
        <v>0</v>
      </c>
      <c r="O14" s="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</row>
    <row r="15" spans="1:186" s="6" customFormat="1" ht="13.5" thickBot="1">
      <c r="A15" s="7">
        <v>8</v>
      </c>
      <c r="B15" s="7" t="s">
        <v>106</v>
      </c>
      <c r="C15" s="6" t="s">
        <v>84</v>
      </c>
      <c r="D15" s="8" t="s">
        <v>85</v>
      </c>
      <c r="E15" s="7" t="s">
        <v>122</v>
      </c>
      <c r="F15" s="6">
        <v>1</v>
      </c>
      <c r="G15" s="6">
        <v>802.8</v>
      </c>
      <c r="H15" s="6">
        <f t="shared" si="0"/>
        <v>923.2199999999999</v>
      </c>
      <c r="I15" s="11">
        <f>SUM(H15)</f>
        <v>923.2199999999999</v>
      </c>
      <c r="J15" s="21"/>
      <c r="K15" s="22"/>
      <c r="L15" s="23">
        <f>SUM(I15:K15)</f>
        <v>923.2199999999999</v>
      </c>
      <c r="M15" s="17">
        <v>923</v>
      </c>
      <c r="N15" s="24">
        <f>L15-M15</f>
        <v>0.2199999999999136</v>
      </c>
      <c r="O15" s="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</row>
    <row r="16" spans="1:17" ht="12.75">
      <c r="A16" s="50">
        <v>9</v>
      </c>
      <c r="C16" t="s">
        <v>62</v>
      </c>
      <c r="D16" s="2" t="s">
        <v>86</v>
      </c>
      <c r="E16" s="1" t="s">
        <v>122</v>
      </c>
      <c r="F16">
        <v>1</v>
      </c>
      <c r="G16">
        <v>202</v>
      </c>
      <c r="H16">
        <f t="shared" si="0"/>
        <v>232.29999999999998</v>
      </c>
      <c r="L16" s="32"/>
      <c r="M16" s="33"/>
      <c r="Q16"/>
    </row>
    <row r="17" spans="1:186" s="4" customFormat="1" ht="13.5" thickBot="1">
      <c r="A17" s="52"/>
      <c r="B17" s="5"/>
      <c r="C17" s="4" t="s">
        <v>87</v>
      </c>
      <c r="D17" s="9" t="s">
        <v>88</v>
      </c>
      <c r="E17" s="5" t="s">
        <v>122</v>
      </c>
      <c r="F17" s="4">
        <v>1</v>
      </c>
      <c r="G17" s="4">
        <v>101.2</v>
      </c>
      <c r="H17" s="4">
        <f t="shared" si="0"/>
        <v>116.38</v>
      </c>
      <c r="I17" s="13">
        <f>SUM(H16:H17)</f>
        <v>348.67999999999995</v>
      </c>
      <c r="J17" s="21"/>
      <c r="K17" s="22"/>
      <c r="L17" s="23">
        <f>SUM(I17:K17)</f>
        <v>348.67999999999995</v>
      </c>
      <c r="M17" s="17">
        <v>349</v>
      </c>
      <c r="N17" s="24">
        <f>L17-M17</f>
        <v>-0.32000000000005</v>
      </c>
      <c r="O17" s="3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</row>
    <row r="18" spans="1:17" ht="12.75">
      <c r="A18" s="50">
        <v>10</v>
      </c>
      <c r="C18" s="36" t="s">
        <v>89</v>
      </c>
      <c r="D18" s="2" t="s">
        <v>107</v>
      </c>
      <c r="E18" s="1" t="s">
        <v>122</v>
      </c>
      <c r="F18">
        <v>1</v>
      </c>
      <c r="G18">
        <v>359.6</v>
      </c>
      <c r="H18">
        <f t="shared" si="0"/>
        <v>413.54</v>
      </c>
      <c r="L18" s="32"/>
      <c r="M18" s="33"/>
      <c r="Q18"/>
    </row>
    <row r="19" spans="1:186" s="4" customFormat="1" ht="13.5" thickBot="1">
      <c r="A19" s="52"/>
      <c r="B19" s="5"/>
      <c r="C19" s="37" t="s">
        <v>90</v>
      </c>
      <c r="D19" s="9" t="s">
        <v>108</v>
      </c>
      <c r="E19" s="5" t="s">
        <v>122</v>
      </c>
      <c r="F19" s="4">
        <v>1</v>
      </c>
      <c r="G19" s="4">
        <v>359.6</v>
      </c>
      <c r="H19" s="4">
        <f t="shared" si="0"/>
        <v>413.54</v>
      </c>
      <c r="I19" s="13">
        <f>SUM(H18:H19)</f>
        <v>827.08</v>
      </c>
      <c r="J19" s="21"/>
      <c r="K19" s="22"/>
      <c r="L19" s="23">
        <f>SUM(I19:K19)</f>
        <v>827.08</v>
      </c>
      <c r="M19" s="17"/>
      <c r="N19" s="24">
        <f>L19-M19</f>
        <v>827.08</v>
      </c>
      <c r="O19" s="3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</row>
    <row r="20" spans="1:17" ht="12.75">
      <c r="A20" s="50">
        <v>11</v>
      </c>
      <c r="C20" t="s">
        <v>91</v>
      </c>
      <c r="D20" s="2" t="s">
        <v>92</v>
      </c>
      <c r="E20" s="1" t="s">
        <v>122</v>
      </c>
      <c r="F20">
        <v>1</v>
      </c>
      <c r="G20">
        <v>198.4</v>
      </c>
      <c r="H20">
        <f t="shared" si="0"/>
        <v>228.16</v>
      </c>
      <c r="L20" s="32"/>
      <c r="M20" s="33"/>
      <c r="Q20"/>
    </row>
    <row r="21" spans="1:186" s="4" customFormat="1" ht="13.5" thickBot="1">
      <c r="A21" s="52"/>
      <c r="B21" s="5">
        <v>40216</v>
      </c>
      <c r="C21" s="4" t="s">
        <v>93</v>
      </c>
      <c r="D21" s="9" t="s">
        <v>94</v>
      </c>
      <c r="E21" s="5" t="s">
        <v>122</v>
      </c>
      <c r="F21" s="4">
        <v>1</v>
      </c>
      <c r="G21" s="4">
        <v>628.2</v>
      </c>
      <c r="H21" s="4">
        <f t="shared" si="0"/>
        <v>722.43</v>
      </c>
      <c r="I21" s="13">
        <f>SUM(H20:H21)</f>
        <v>950.5899999999999</v>
      </c>
      <c r="J21" s="21"/>
      <c r="K21" s="22"/>
      <c r="L21" s="23">
        <f>SUM(I21:K21)</f>
        <v>950.5899999999999</v>
      </c>
      <c r="M21" s="17">
        <v>951</v>
      </c>
      <c r="N21" s="24">
        <f>L21-M21</f>
        <v>-0.41000000000008185</v>
      </c>
      <c r="O21" s="3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</row>
    <row r="22" spans="1:17" ht="12.75">
      <c r="A22" s="50">
        <v>12</v>
      </c>
      <c r="B22" t="s">
        <v>145</v>
      </c>
      <c r="C22" t="s">
        <v>146</v>
      </c>
      <c r="D22" s="2" t="s">
        <v>147</v>
      </c>
      <c r="F22">
        <v>1</v>
      </c>
      <c r="H22">
        <f>F22*G22*1.15</f>
        <v>0</v>
      </c>
      <c r="L22" s="32"/>
      <c r="M22" s="33"/>
      <c r="Q22"/>
    </row>
    <row r="23" spans="1:186" s="4" customFormat="1" ht="13.5" thickBot="1">
      <c r="A23" s="52"/>
      <c r="B23" s="5">
        <v>46005</v>
      </c>
      <c r="C23" s="4" t="s">
        <v>47</v>
      </c>
      <c r="D23" s="9" t="s">
        <v>48</v>
      </c>
      <c r="E23" s="5" t="s">
        <v>122</v>
      </c>
      <c r="F23" s="4">
        <v>1</v>
      </c>
      <c r="G23" s="4">
        <v>118.3</v>
      </c>
      <c r="H23" s="4">
        <f t="shared" si="0"/>
        <v>136.045</v>
      </c>
      <c r="I23" s="13">
        <f>SUM(H22:H23)</f>
        <v>136.045</v>
      </c>
      <c r="J23" s="21"/>
      <c r="K23" s="22"/>
      <c r="L23" s="23">
        <f>SUM(I23:K23)</f>
        <v>136.045</v>
      </c>
      <c r="M23" s="17"/>
      <c r="N23" s="24">
        <f>L23-M23</f>
        <v>136.045</v>
      </c>
      <c r="O23" s="3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</row>
    <row r="24" spans="1:186" s="6" customFormat="1" ht="13.5" thickBot="1">
      <c r="A24" s="7">
        <v>13</v>
      </c>
      <c r="B24" s="7"/>
      <c r="C24" s="6" t="s">
        <v>95</v>
      </c>
      <c r="D24" s="8" t="s">
        <v>96</v>
      </c>
      <c r="E24" s="38"/>
      <c r="F24" s="6">
        <v>1</v>
      </c>
      <c r="H24" s="6">
        <f t="shared" si="0"/>
        <v>0</v>
      </c>
      <c r="I24" s="11">
        <f>SUM(H24)</f>
        <v>0</v>
      </c>
      <c r="J24" s="21"/>
      <c r="K24" s="22"/>
      <c r="L24" s="23">
        <f>SUM(I24:K24)</f>
        <v>0</v>
      </c>
      <c r="M24" s="17"/>
      <c r="N24" s="24">
        <f>L24-M24</f>
        <v>0</v>
      </c>
      <c r="O24" s="3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</row>
    <row r="25" spans="1:186" s="6" customFormat="1" ht="13.5" thickBot="1">
      <c r="A25" s="7">
        <v>14</v>
      </c>
      <c r="B25" s="7" t="s">
        <v>29</v>
      </c>
      <c r="C25" s="6" t="s">
        <v>28</v>
      </c>
      <c r="D25" s="8" t="s">
        <v>30</v>
      </c>
      <c r="E25" s="7" t="s">
        <v>122</v>
      </c>
      <c r="F25" s="6">
        <v>1</v>
      </c>
      <c r="G25" s="6">
        <v>929</v>
      </c>
      <c r="H25" s="6">
        <f t="shared" si="0"/>
        <v>1068.35</v>
      </c>
      <c r="I25" s="11">
        <f>SUM(H25)</f>
        <v>1068.35</v>
      </c>
      <c r="J25" s="21"/>
      <c r="K25" s="22"/>
      <c r="L25" s="23">
        <f>SUM(I25:K25)</f>
        <v>1068.35</v>
      </c>
      <c r="M25" s="17">
        <v>1069</v>
      </c>
      <c r="N25" s="24">
        <f>L25-M25</f>
        <v>-0.650000000000091</v>
      </c>
      <c r="O25" s="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</row>
    <row r="26" spans="1:186" s="6" customFormat="1" ht="13.5" thickBot="1">
      <c r="A26" s="7">
        <v>15</v>
      </c>
      <c r="B26" s="7" t="s">
        <v>52</v>
      </c>
      <c r="C26" s="6" t="s">
        <v>51</v>
      </c>
      <c r="D26" s="8" t="s">
        <v>53</v>
      </c>
      <c r="E26" s="7" t="s">
        <v>122</v>
      </c>
      <c r="F26" s="6">
        <v>1</v>
      </c>
      <c r="G26" s="6">
        <v>417.8</v>
      </c>
      <c r="H26" s="6">
        <f t="shared" si="0"/>
        <v>480.46999999999997</v>
      </c>
      <c r="I26" s="11">
        <f>SUM(H26)</f>
        <v>480.46999999999997</v>
      </c>
      <c r="J26" s="26"/>
      <c r="K26" s="27"/>
      <c r="L26" s="28">
        <f>SUM(I26:K26)</f>
        <v>480.46999999999997</v>
      </c>
      <c r="M26" s="29"/>
      <c r="N26" s="30">
        <f>L26-M26</f>
        <v>480.46999999999997</v>
      </c>
      <c r="O26" s="3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</row>
    <row r="27" spans="1:186" s="6" customFormat="1" ht="13.5" thickBot="1">
      <c r="A27" s="51">
        <v>16</v>
      </c>
      <c r="B27" s="10" t="s">
        <v>148</v>
      </c>
      <c r="C27" s="10" t="s">
        <v>149</v>
      </c>
      <c r="D27" s="39" t="s">
        <v>150</v>
      </c>
      <c r="E27" s="40" t="s">
        <v>122</v>
      </c>
      <c r="F27" s="10">
        <v>1</v>
      </c>
      <c r="G27" s="10">
        <v>484.8</v>
      </c>
      <c r="H27" s="10">
        <f>F27*G27*1.15</f>
        <v>557.52</v>
      </c>
      <c r="I27" s="14"/>
      <c r="J27" s="41"/>
      <c r="K27" s="42"/>
      <c r="L27" s="43"/>
      <c r="M27" s="44"/>
      <c r="N27" s="45"/>
      <c r="O27" s="46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</row>
    <row r="28" spans="1:17" ht="13.5" thickBot="1">
      <c r="A28" s="52"/>
      <c r="B28" s="5">
        <v>7777</v>
      </c>
      <c r="C28" s="4" t="s">
        <v>43</v>
      </c>
      <c r="D28" s="9" t="s">
        <v>44</v>
      </c>
      <c r="E28" s="5" t="s">
        <v>122</v>
      </c>
      <c r="F28" s="4">
        <v>1</v>
      </c>
      <c r="G28" s="37">
        <v>3347.8</v>
      </c>
      <c r="H28" s="4">
        <f t="shared" si="0"/>
        <v>3849.97</v>
      </c>
      <c r="I28" s="13">
        <f>SUM(H27:H28)</f>
        <v>4407.49</v>
      </c>
      <c r="J28" s="21"/>
      <c r="K28" s="22"/>
      <c r="L28" s="23">
        <f>SUM(I28:K28)</f>
        <v>4407.49</v>
      </c>
      <c r="M28" s="17">
        <v>3850</v>
      </c>
      <c r="N28" s="24">
        <f>L28-M28</f>
        <v>557.4899999999998</v>
      </c>
      <c r="O28" s="3"/>
      <c r="P28" s="4"/>
      <c r="Q28" s="4"/>
    </row>
    <row r="29" spans="1:186" s="4" customFormat="1" ht="13.5" thickBot="1">
      <c r="A29" s="50">
        <v>17</v>
      </c>
      <c r="B29" s="1" t="s">
        <v>13</v>
      </c>
      <c r="C29" t="s">
        <v>12</v>
      </c>
      <c r="D29" s="2" t="s">
        <v>14</v>
      </c>
      <c r="E29" s="1" t="s">
        <v>122</v>
      </c>
      <c r="F29">
        <v>1</v>
      </c>
      <c r="G29" s="10">
        <v>655.6</v>
      </c>
      <c r="H29">
        <f t="shared" si="0"/>
        <v>753.9399999999999</v>
      </c>
      <c r="I29" s="12"/>
      <c r="J29"/>
      <c r="K29"/>
      <c r="L29" s="32"/>
      <c r="M29" s="33"/>
      <c r="N29"/>
      <c r="O29"/>
      <c r="P29"/>
      <c r="Q2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</row>
    <row r="30" spans="1:186" s="6" customFormat="1" ht="13.5" thickBot="1">
      <c r="A30" s="52"/>
      <c r="B30" s="5"/>
      <c r="C30" s="4" t="s">
        <v>97</v>
      </c>
      <c r="D30" s="9" t="s">
        <v>98</v>
      </c>
      <c r="E30" s="5" t="s">
        <v>122</v>
      </c>
      <c r="F30" s="4">
        <v>1</v>
      </c>
      <c r="G30" s="4">
        <v>317.5</v>
      </c>
      <c r="H30" s="4">
        <f t="shared" si="0"/>
        <v>365.125</v>
      </c>
      <c r="I30" s="13">
        <f>SUM(H29:H30)</f>
        <v>1119.065</v>
      </c>
      <c r="J30" s="21"/>
      <c r="K30" s="22"/>
      <c r="L30" s="23">
        <f>SUM(I30:K30)</f>
        <v>1119.065</v>
      </c>
      <c r="M30" s="17">
        <v>1119</v>
      </c>
      <c r="N30" s="24">
        <f>L30-M30</f>
        <v>0.06500000000005457</v>
      </c>
      <c r="O30" s="3"/>
      <c r="P30" s="4"/>
      <c r="Q30" s="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</row>
    <row r="31" spans="1:186" s="6" customFormat="1" ht="13.5" thickBot="1">
      <c r="A31" s="7">
        <v>18</v>
      </c>
      <c r="B31" s="7"/>
      <c r="C31" s="6" t="s">
        <v>99</v>
      </c>
      <c r="D31" s="8" t="s">
        <v>100</v>
      </c>
      <c r="E31" s="7" t="s">
        <v>122</v>
      </c>
      <c r="F31" s="6">
        <v>1</v>
      </c>
      <c r="G31" s="6">
        <v>461.2</v>
      </c>
      <c r="H31" s="6">
        <f t="shared" si="0"/>
        <v>530.38</v>
      </c>
      <c r="I31" s="11">
        <f>SUM(H31)</f>
        <v>530.38</v>
      </c>
      <c r="J31" s="21"/>
      <c r="K31" s="22"/>
      <c r="L31" s="23">
        <f>SUM(I31:K31)</f>
        <v>530.38</v>
      </c>
      <c r="M31" s="17">
        <v>530</v>
      </c>
      <c r="N31" s="24">
        <f>L31-M31</f>
        <v>0.37999999999999545</v>
      </c>
      <c r="O31" s="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</row>
    <row r="32" spans="1:17" ht="13.5" thickBot="1">
      <c r="A32" s="7">
        <v>19</v>
      </c>
      <c r="B32" s="7" t="s">
        <v>49</v>
      </c>
      <c r="C32" s="6" t="s">
        <v>109</v>
      </c>
      <c r="D32" s="8" t="s">
        <v>50</v>
      </c>
      <c r="E32" s="7" t="s">
        <v>122</v>
      </c>
      <c r="F32" s="6">
        <v>1</v>
      </c>
      <c r="G32" s="6">
        <v>185.8</v>
      </c>
      <c r="H32" s="6">
        <f t="shared" si="0"/>
        <v>213.67</v>
      </c>
      <c r="I32" s="11">
        <f>SUM(H32)</f>
        <v>213.67</v>
      </c>
      <c r="J32" s="21"/>
      <c r="K32" s="22"/>
      <c r="L32" s="23">
        <f>SUM(I32:K32)</f>
        <v>213.67</v>
      </c>
      <c r="M32" s="17">
        <v>214</v>
      </c>
      <c r="N32" s="24">
        <f>L32-M32</f>
        <v>-0.3300000000000125</v>
      </c>
      <c r="O32" s="3"/>
      <c r="P32" s="6"/>
      <c r="Q32" s="6"/>
    </row>
    <row r="33" spans="1:17" ht="12.75">
      <c r="A33" s="50">
        <v>20</v>
      </c>
      <c r="B33" s="1" t="s">
        <v>16</v>
      </c>
      <c r="C33" t="s">
        <v>15</v>
      </c>
      <c r="D33" s="2" t="s">
        <v>17</v>
      </c>
      <c r="E33" s="1" t="s">
        <v>122</v>
      </c>
      <c r="F33">
        <v>3</v>
      </c>
      <c r="G33" s="10">
        <v>98.9</v>
      </c>
      <c r="H33">
        <f>F33*G33</f>
        <v>296.70000000000005</v>
      </c>
      <c r="L33" s="32"/>
      <c r="M33" s="33"/>
      <c r="Q33"/>
    </row>
    <row r="34" spans="1:186" s="4" customFormat="1" ht="13.5" thickBot="1">
      <c r="A34" s="51"/>
      <c r="B34" s="1" t="s">
        <v>19</v>
      </c>
      <c r="C34" s="36" t="s">
        <v>18</v>
      </c>
      <c r="D34" s="2" t="s">
        <v>20</v>
      </c>
      <c r="E34" s="1" t="s">
        <v>122</v>
      </c>
      <c r="F34">
        <v>3</v>
      </c>
      <c r="G34">
        <v>71</v>
      </c>
      <c r="H34">
        <f>F34*G34</f>
        <v>213</v>
      </c>
      <c r="I34" s="12"/>
      <c r="J34"/>
      <c r="K34"/>
      <c r="L34" s="32"/>
      <c r="M34" s="33"/>
      <c r="N34"/>
      <c r="O34"/>
      <c r="P34"/>
      <c r="Q3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</row>
    <row r="35" spans="1:186" s="6" customFormat="1" ht="13.5" thickBot="1">
      <c r="A35" s="52"/>
      <c r="B35" s="5"/>
      <c r="C35" s="4" t="s">
        <v>21</v>
      </c>
      <c r="D35" s="9" t="s">
        <v>22</v>
      </c>
      <c r="E35" s="5" t="s">
        <v>122</v>
      </c>
      <c r="F35" s="4">
        <v>1</v>
      </c>
      <c r="G35" s="4">
        <v>52.3</v>
      </c>
      <c r="H35" s="4">
        <f>F35*G35</f>
        <v>52.3</v>
      </c>
      <c r="I35" s="13">
        <f>SUM(H33:H35)</f>
        <v>562</v>
      </c>
      <c r="J35" s="21"/>
      <c r="K35" s="22"/>
      <c r="L35" s="23">
        <f>SUM(I35:K35)</f>
        <v>562</v>
      </c>
      <c r="M35" s="17"/>
      <c r="N35" s="24">
        <f>L35-M35</f>
        <v>562</v>
      </c>
      <c r="O35" s="3"/>
      <c r="P35" s="4"/>
      <c r="Q35" s="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</row>
    <row r="36" spans="1:17" ht="13.5" thickBot="1">
      <c r="A36" s="7">
        <v>21</v>
      </c>
      <c r="B36" s="7" t="s">
        <v>110</v>
      </c>
      <c r="C36" s="6" t="s">
        <v>54</v>
      </c>
      <c r="D36" s="8" t="s">
        <v>55</v>
      </c>
      <c r="E36" s="7" t="s">
        <v>122</v>
      </c>
      <c r="F36" s="6">
        <v>1</v>
      </c>
      <c r="G36" s="6">
        <v>64.1</v>
      </c>
      <c r="H36" s="6">
        <f t="shared" si="0"/>
        <v>73.71499999999999</v>
      </c>
      <c r="I36" s="11">
        <f>SUM(H36)</f>
        <v>73.71499999999999</v>
      </c>
      <c r="J36" s="21"/>
      <c r="K36" s="22"/>
      <c r="L36" s="23">
        <f>SUM(I36:K36)</f>
        <v>73.71499999999999</v>
      </c>
      <c r="M36" s="17">
        <v>74</v>
      </c>
      <c r="N36" s="24">
        <f>L36-M36</f>
        <v>-0.2850000000000108</v>
      </c>
      <c r="O36" s="3"/>
      <c r="P36" s="6"/>
      <c r="Q36" s="6"/>
    </row>
    <row r="37" spans="1:17" ht="12.75">
      <c r="A37" s="50">
        <v>22</v>
      </c>
      <c r="B37" s="1" t="s">
        <v>111</v>
      </c>
      <c r="C37" t="s">
        <v>112</v>
      </c>
      <c r="D37" s="2" t="s">
        <v>56</v>
      </c>
      <c r="E37" s="1" t="s">
        <v>122</v>
      </c>
      <c r="F37">
        <v>1</v>
      </c>
      <c r="G37">
        <v>163.9</v>
      </c>
      <c r="H37">
        <f t="shared" si="0"/>
        <v>188.48499999999999</v>
      </c>
      <c r="L37" s="32"/>
      <c r="M37" s="33"/>
      <c r="Q37"/>
    </row>
    <row r="38" spans="1:186" s="4" customFormat="1" ht="13.5" thickBot="1">
      <c r="A38" s="51"/>
      <c r="B38" s="1" t="s">
        <v>113</v>
      </c>
      <c r="C38" t="s">
        <v>54</v>
      </c>
      <c r="D38" s="2" t="s">
        <v>57</v>
      </c>
      <c r="E38" s="1" t="s">
        <v>122</v>
      </c>
      <c r="F38">
        <v>1</v>
      </c>
      <c r="G38">
        <v>69</v>
      </c>
      <c r="H38">
        <f t="shared" si="0"/>
        <v>79.35</v>
      </c>
      <c r="I38" s="12"/>
      <c r="J38"/>
      <c r="K38"/>
      <c r="L38" s="32"/>
      <c r="M38" s="33"/>
      <c r="N38"/>
      <c r="O38"/>
      <c r="P38"/>
      <c r="Q38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</row>
    <row r="39" spans="1:186" s="6" customFormat="1" ht="13.5" thickBot="1">
      <c r="A39" s="52"/>
      <c r="B39" s="5" t="s">
        <v>114</v>
      </c>
      <c r="C39" s="4" t="s">
        <v>115</v>
      </c>
      <c r="D39" s="9" t="s">
        <v>58</v>
      </c>
      <c r="E39" s="5" t="s">
        <v>122</v>
      </c>
      <c r="F39" s="4">
        <v>1</v>
      </c>
      <c r="G39" s="4">
        <v>22.1</v>
      </c>
      <c r="H39" s="4">
        <f t="shared" si="0"/>
        <v>25.415</v>
      </c>
      <c r="I39" s="13">
        <f>SUM(H37:H39)</f>
        <v>293.25</v>
      </c>
      <c r="J39" s="21"/>
      <c r="K39" s="22"/>
      <c r="L39" s="23">
        <f>SUM(I39:K39)</f>
        <v>293.25</v>
      </c>
      <c r="M39" s="17">
        <v>293</v>
      </c>
      <c r="N39" s="24">
        <f>L39-M39</f>
        <v>0.25</v>
      </c>
      <c r="O39" s="3"/>
      <c r="P39" s="4"/>
      <c r="Q39" s="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</row>
    <row r="40" spans="1:17" ht="13.5" thickBot="1">
      <c r="A40" s="7">
        <v>23</v>
      </c>
      <c r="B40" s="7" t="s">
        <v>144</v>
      </c>
      <c r="C40" s="6" t="s">
        <v>1</v>
      </c>
      <c r="D40" s="8" t="s">
        <v>105</v>
      </c>
      <c r="E40" s="7" t="s">
        <v>122</v>
      </c>
      <c r="F40" s="6">
        <v>2</v>
      </c>
      <c r="G40" s="6">
        <v>102</v>
      </c>
      <c r="H40" s="6">
        <f t="shared" si="0"/>
        <v>234.6</v>
      </c>
      <c r="I40" s="11">
        <f>SUM(H40)</f>
        <v>234.6</v>
      </c>
      <c r="J40" s="21"/>
      <c r="K40" s="22"/>
      <c r="L40" s="23">
        <f>SUM(I40:K40)</f>
        <v>234.6</v>
      </c>
      <c r="M40" s="17"/>
      <c r="N40" s="24">
        <f>L40-M40</f>
        <v>234.6</v>
      </c>
      <c r="O40" s="3"/>
      <c r="P40" s="6"/>
      <c r="Q40" s="6"/>
    </row>
    <row r="41" spans="1:17" ht="12.75">
      <c r="A41" s="50">
        <v>24</v>
      </c>
      <c r="B41" s="1" t="s">
        <v>32</v>
      </c>
      <c r="C41" t="s">
        <v>31</v>
      </c>
      <c r="D41" s="2" t="s">
        <v>33</v>
      </c>
      <c r="E41" s="1" t="s">
        <v>122</v>
      </c>
      <c r="F41">
        <v>1</v>
      </c>
      <c r="G41">
        <v>537.8</v>
      </c>
      <c r="H41">
        <f t="shared" si="0"/>
        <v>618.4699999999999</v>
      </c>
      <c r="L41" s="32"/>
      <c r="M41" s="33"/>
      <c r="Q41"/>
    </row>
    <row r="42" spans="1:17" ht="12.75">
      <c r="A42" s="51"/>
      <c r="B42" s="1">
        <v>40173</v>
      </c>
      <c r="C42" t="s">
        <v>34</v>
      </c>
      <c r="D42" s="2" t="s">
        <v>35</v>
      </c>
      <c r="E42" s="32"/>
      <c r="F42">
        <v>1</v>
      </c>
      <c r="H42">
        <f t="shared" si="0"/>
        <v>0</v>
      </c>
      <c r="L42" s="32"/>
      <c r="M42" s="33"/>
      <c r="Q42"/>
    </row>
    <row r="43" spans="1:17" ht="12.75">
      <c r="A43" s="51"/>
      <c r="B43" s="32" t="s">
        <v>116</v>
      </c>
      <c r="C43" t="s">
        <v>36</v>
      </c>
      <c r="D43" s="2" t="s">
        <v>37</v>
      </c>
      <c r="E43" s="1" t="s">
        <v>122</v>
      </c>
      <c r="F43">
        <v>1</v>
      </c>
      <c r="G43">
        <v>481.3</v>
      </c>
      <c r="H43">
        <f t="shared" si="0"/>
        <v>553.495</v>
      </c>
      <c r="L43" s="32"/>
      <c r="M43" s="33"/>
      <c r="Q43"/>
    </row>
    <row r="44" spans="1:186" s="4" customFormat="1" ht="13.5" thickBot="1">
      <c r="A44" s="51"/>
      <c r="B44" s="1" t="s">
        <v>39</v>
      </c>
      <c r="C44" t="s">
        <v>38</v>
      </c>
      <c r="D44" s="2" t="s">
        <v>40</v>
      </c>
      <c r="E44" s="1" t="s">
        <v>122</v>
      </c>
      <c r="F44">
        <v>1</v>
      </c>
      <c r="G44">
        <v>426.7</v>
      </c>
      <c r="H44">
        <f t="shared" si="0"/>
        <v>490.7049999999999</v>
      </c>
      <c r="I44" s="12"/>
      <c r="J44"/>
      <c r="K44"/>
      <c r="L44" s="32"/>
      <c r="M44" s="33"/>
      <c r="N44"/>
      <c r="O44"/>
      <c r="P44"/>
      <c r="Q4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</row>
    <row r="45" spans="1:17" ht="13.5" thickBot="1">
      <c r="A45" s="52"/>
      <c r="B45" s="5"/>
      <c r="C45" s="4" t="s">
        <v>41</v>
      </c>
      <c r="D45" s="9" t="s">
        <v>42</v>
      </c>
      <c r="E45" s="5" t="s">
        <v>122</v>
      </c>
      <c r="F45" s="4">
        <v>1</v>
      </c>
      <c r="G45" s="4">
        <v>356.4</v>
      </c>
      <c r="H45" s="4">
        <f t="shared" si="0"/>
        <v>409.85999999999996</v>
      </c>
      <c r="I45" s="13">
        <f>SUM(H41:H45)</f>
        <v>2072.5299999999997</v>
      </c>
      <c r="J45" s="21"/>
      <c r="K45" s="22"/>
      <c r="L45" s="23">
        <f>SUM(I45:K45)</f>
        <v>2072.5299999999997</v>
      </c>
      <c r="M45" s="17">
        <v>2073</v>
      </c>
      <c r="N45" s="24">
        <f>L45-M45</f>
        <v>-0.47000000000025466</v>
      </c>
      <c r="O45" s="3"/>
      <c r="P45" s="4"/>
      <c r="Q45" s="4"/>
    </row>
    <row r="46" spans="1:17" ht="12.75">
      <c r="A46" s="50">
        <v>25</v>
      </c>
      <c r="C46" t="s">
        <v>59</v>
      </c>
      <c r="D46" s="2" t="s">
        <v>60</v>
      </c>
      <c r="F46">
        <v>1</v>
      </c>
      <c r="H46">
        <f t="shared" si="0"/>
        <v>0</v>
      </c>
      <c r="L46" s="32"/>
      <c r="M46" s="33"/>
      <c r="Q46"/>
    </row>
    <row r="47" spans="1:186" s="4" customFormat="1" ht="13.5" thickBot="1">
      <c r="A47" s="53"/>
      <c r="B47" s="1"/>
      <c r="C47" t="s">
        <v>47</v>
      </c>
      <c r="D47" s="2" t="s">
        <v>61</v>
      </c>
      <c r="E47" s="1" t="s">
        <v>122</v>
      </c>
      <c r="F47">
        <v>1</v>
      </c>
      <c r="G47">
        <v>118.3</v>
      </c>
      <c r="H47">
        <f t="shared" si="0"/>
        <v>136.045</v>
      </c>
      <c r="I47" s="12"/>
      <c r="J47"/>
      <c r="K47"/>
      <c r="L47" s="32"/>
      <c r="M47" s="33"/>
      <c r="N47"/>
      <c r="O47"/>
      <c r="P47"/>
      <c r="Q47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</row>
    <row r="48" spans="1:186" s="6" customFormat="1" ht="13.5" thickBot="1">
      <c r="A48" s="52"/>
      <c r="B48" s="5"/>
      <c r="C48" s="4" t="s">
        <v>62</v>
      </c>
      <c r="D48" s="9" t="s">
        <v>63</v>
      </c>
      <c r="E48" s="5" t="s">
        <v>122</v>
      </c>
      <c r="F48" s="4">
        <v>1</v>
      </c>
      <c r="G48" s="4">
        <v>202</v>
      </c>
      <c r="H48" s="4">
        <f t="shared" si="0"/>
        <v>232.29999999999998</v>
      </c>
      <c r="I48" s="13">
        <f>SUM(H46:H48)</f>
        <v>368.34499999999997</v>
      </c>
      <c r="J48" s="21"/>
      <c r="K48" s="22"/>
      <c r="L48" s="23">
        <f>SUM(I48:K48)</f>
        <v>368.34499999999997</v>
      </c>
      <c r="M48" s="17"/>
      <c r="N48" s="24">
        <f>L48-M48</f>
        <v>368.34499999999997</v>
      </c>
      <c r="O48" s="3"/>
      <c r="P48" s="4"/>
      <c r="Q48" s="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</row>
    <row r="49" spans="1:17" ht="13.5" thickBot="1">
      <c r="A49" s="7">
        <v>26</v>
      </c>
      <c r="B49" s="7" t="s">
        <v>26</v>
      </c>
      <c r="C49" s="6" t="s">
        <v>25</v>
      </c>
      <c r="D49" s="8" t="s">
        <v>27</v>
      </c>
      <c r="E49" s="7" t="s">
        <v>122</v>
      </c>
      <c r="F49" s="6">
        <v>1</v>
      </c>
      <c r="G49" s="6">
        <v>522.1</v>
      </c>
      <c r="H49" s="6">
        <f t="shared" si="0"/>
        <v>600.415</v>
      </c>
      <c r="I49" s="11">
        <f>SUM(H49)</f>
        <v>600.415</v>
      </c>
      <c r="J49" s="21"/>
      <c r="K49" s="22"/>
      <c r="L49" s="23">
        <f>SUM(I49:K49)</f>
        <v>600.415</v>
      </c>
      <c r="M49" s="17">
        <v>601</v>
      </c>
      <c r="N49" s="24">
        <f>L49-M49</f>
        <v>-0.5850000000000364</v>
      </c>
      <c r="O49" s="3"/>
      <c r="P49" s="6"/>
      <c r="Q49" s="6"/>
    </row>
    <row r="50" spans="1:17" ht="12.75">
      <c r="A50" s="50">
        <v>27</v>
      </c>
      <c r="B50" s="1" t="s">
        <v>117</v>
      </c>
      <c r="C50" t="s">
        <v>64</v>
      </c>
      <c r="D50" s="2" t="s">
        <v>65</v>
      </c>
      <c r="E50" s="1" t="s">
        <v>122</v>
      </c>
      <c r="F50">
        <v>1</v>
      </c>
      <c r="G50" s="10">
        <v>810.4</v>
      </c>
      <c r="H50">
        <f t="shared" si="0"/>
        <v>931.9599999999999</v>
      </c>
      <c r="L50" s="32"/>
      <c r="M50" s="33"/>
      <c r="Q50"/>
    </row>
    <row r="51" spans="1:17" ht="12.75">
      <c r="A51" s="53"/>
      <c r="B51" s="1" t="s">
        <v>118</v>
      </c>
      <c r="C51" t="s">
        <v>66</v>
      </c>
      <c r="D51" s="2" t="s">
        <v>67</v>
      </c>
      <c r="E51" s="1" t="s">
        <v>122</v>
      </c>
      <c r="F51">
        <v>1</v>
      </c>
      <c r="G51" s="10">
        <v>170.8</v>
      </c>
      <c r="H51">
        <f t="shared" si="0"/>
        <v>196.42</v>
      </c>
      <c r="L51" s="32"/>
      <c r="M51" s="33"/>
      <c r="Q51"/>
    </row>
    <row r="52" spans="1:186" s="4" customFormat="1" ht="13.5" thickBot="1">
      <c r="A52" s="53"/>
      <c r="B52" s="1" t="s">
        <v>119</v>
      </c>
      <c r="C52" t="s">
        <v>68</v>
      </c>
      <c r="D52" s="2" t="s">
        <v>69</v>
      </c>
      <c r="E52" s="1" t="s">
        <v>122</v>
      </c>
      <c r="F52">
        <v>1</v>
      </c>
      <c r="G52">
        <v>197.9</v>
      </c>
      <c r="H52">
        <f t="shared" si="0"/>
        <v>227.58499999999998</v>
      </c>
      <c r="I52" s="12"/>
      <c r="J52"/>
      <c r="K52"/>
      <c r="L52" s="32"/>
      <c r="M52" s="33"/>
      <c r="N52"/>
      <c r="O52"/>
      <c r="P52"/>
      <c r="Q52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</row>
    <row r="53" spans="1:186" s="6" customFormat="1" ht="13.5" thickBot="1">
      <c r="A53" s="52"/>
      <c r="B53" s="5" t="s">
        <v>120</v>
      </c>
      <c r="C53" s="4" t="s">
        <v>70</v>
      </c>
      <c r="D53" s="9" t="s">
        <v>71</v>
      </c>
      <c r="E53" s="5"/>
      <c r="F53" s="4">
        <v>1</v>
      </c>
      <c r="G53" s="4"/>
      <c r="H53" s="4">
        <f t="shared" si="0"/>
        <v>0</v>
      </c>
      <c r="I53" s="13">
        <f>SUM(H50:H53)</f>
        <v>1355.965</v>
      </c>
      <c r="J53" s="21"/>
      <c r="K53" s="22"/>
      <c r="L53" s="23">
        <f>SUM(I53:K53)</f>
        <v>1355.965</v>
      </c>
      <c r="M53" s="17">
        <v>1356</v>
      </c>
      <c r="N53" s="24">
        <f>L53-M53</f>
        <v>-0.035000000000081855</v>
      </c>
      <c r="O53" s="3"/>
      <c r="P53" s="4"/>
      <c r="Q53" s="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</row>
    <row r="54" spans="1:186" s="6" customFormat="1" ht="13.5" thickBot="1">
      <c r="A54" s="7">
        <v>28</v>
      </c>
      <c r="B54" s="7"/>
      <c r="C54" s="6" t="s">
        <v>45</v>
      </c>
      <c r="D54" s="8" t="s">
        <v>46</v>
      </c>
      <c r="E54" s="7" t="s">
        <v>122</v>
      </c>
      <c r="F54" s="6">
        <v>1</v>
      </c>
      <c r="G54" s="6">
        <v>291</v>
      </c>
      <c r="H54" s="6">
        <f t="shared" si="0"/>
        <v>334.65</v>
      </c>
      <c r="I54" s="11">
        <f>SUM(H54)</f>
        <v>334.65</v>
      </c>
      <c r="J54" s="21"/>
      <c r="K54" s="22"/>
      <c r="L54" s="23">
        <f>SUM(I54:K54)</f>
        <v>334.65</v>
      </c>
      <c r="M54" s="17">
        <v>524</v>
      </c>
      <c r="N54" s="24">
        <f>L54-M54</f>
        <v>-189.35000000000002</v>
      </c>
      <c r="O54" s="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</row>
    <row r="55" spans="1:17" ht="13.5" thickBot="1">
      <c r="A55" s="7">
        <v>29</v>
      </c>
      <c r="B55" s="7" t="s">
        <v>121</v>
      </c>
      <c r="C55" s="6" t="s">
        <v>72</v>
      </c>
      <c r="D55" s="8" t="s">
        <v>73</v>
      </c>
      <c r="E55" s="7" t="s">
        <v>122</v>
      </c>
      <c r="F55" s="6">
        <v>1</v>
      </c>
      <c r="G55" s="6">
        <v>802.8</v>
      </c>
      <c r="H55" s="6">
        <f t="shared" si="0"/>
        <v>923.2199999999999</v>
      </c>
      <c r="I55" s="11">
        <f>SUM(H55)</f>
        <v>923.2199999999999</v>
      </c>
      <c r="J55" s="21"/>
      <c r="K55" s="22"/>
      <c r="L55" s="23">
        <f>SUM(I55:K55)</f>
        <v>923.2199999999999</v>
      </c>
      <c r="M55" s="17"/>
      <c r="N55" s="24">
        <f>L55-M55</f>
        <v>923.2199999999999</v>
      </c>
      <c r="O55" s="3"/>
      <c r="P55" s="6"/>
      <c r="Q55" s="6"/>
    </row>
    <row r="56" spans="1:17" ht="12.75">
      <c r="A56" s="50">
        <v>30</v>
      </c>
      <c r="B56">
        <v>3203</v>
      </c>
      <c r="C56" t="s">
        <v>151</v>
      </c>
      <c r="D56" s="2" t="s">
        <v>152</v>
      </c>
      <c r="E56" s="32" t="s">
        <v>122</v>
      </c>
      <c r="F56">
        <v>1</v>
      </c>
      <c r="G56" s="10">
        <v>217.6</v>
      </c>
      <c r="H56">
        <f t="shared" si="0"/>
        <v>250.23999999999998</v>
      </c>
      <c r="L56" s="32"/>
      <c r="M56" s="33"/>
      <c r="Q56"/>
    </row>
    <row r="57" spans="1:17" ht="13.5" thickBot="1">
      <c r="A57" s="52"/>
      <c r="B57" s="4" t="s">
        <v>153</v>
      </c>
      <c r="C57" s="4" t="s">
        <v>154</v>
      </c>
      <c r="D57" s="9" t="s">
        <v>155</v>
      </c>
      <c r="E57" s="35" t="s">
        <v>122</v>
      </c>
      <c r="F57" s="4">
        <v>1</v>
      </c>
      <c r="G57" s="4">
        <v>259</v>
      </c>
      <c r="H57" s="4">
        <f t="shared" si="0"/>
        <v>297.84999999999997</v>
      </c>
      <c r="I57" s="13">
        <f>SUM(H56:H57)</f>
        <v>548.0899999999999</v>
      </c>
      <c r="J57" s="4"/>
      <c r="K57" s="4"/>
      <c r="L57" s="35"/>
      <c r="M57" s="47"/>
      <c r="N57" s="4"/>
      <c r="O57" s="4"/>
      <c r="P57" s="4"/>
      <c r="Q57" s="4"/>
    </row>
    <row r="58" spans="1:17" ht="13.5" thickBot="1">
      <c r="A58" s="7">
        <v>31</v>
      </c>
      <c r="B58" s="6" t="s">
        <v>156</v>
      </c>
      <c r="C58" s="6" t="s">
        <v>157</v>
      </c>
      <c r="D58" s="6"/>
      <c r="E58" s="38" t="s">
        <v>122</v>
      </c>
      <c r="F58" s="6">
        <v>1</v>
      </c>
      <c r="G58" s="6">
        <v>567.7</v>
      </c>
      <c r="H58" s="6">
        <f t="shared" si="0"/>
        <v>652.855</v>
      </c>
      <c r="I58" s="13">
        <f>SUM(H58)</f>
        <v>652.855</v>
      </c>
      <c r="J58" s="6"/>
      <c r="K58" s="6"/>
      <c r="L58" s="38"/>
      <c r="M58" s="48"/>
      <c r="N58" s="6"/>
      <c r="O58" s="6"/>
      <c r="P58" s="6"/>
      <c r="Q58" s="6"/>
    </row>
    <row r="59" spans="1:17" ht="12.75">
      <c r="A59" s="50">
        <v>32</v>
      </c>
      <c r="B59" t="s">
        <v>158</v>
      </c>
      <c r="C59" t="s">
        <v>159</v>
      </c>
      <c r="D59" s="2" t="s">
        <v>160</v>
      </c>
      <c r="E59" s="32" t="s">
        <v>122</v>
      </c>
      <c r="F59">
        <v>1</v>
      </c>
      <c r="G59">
        <v>592</v>
      </c>
      <c r="H59">
        <f t="shared" si="0"/>
        <v>680.8</v>
      </c>
      <c r="L59" s="32"/>
      <c r="M59" s="33"/>
      <c r="Q59"/>
    </row>
    <row r="60" spans="1:17" ht="12.75">
      <c r="A60" s="53"/>
      <c r="B60" t="s">
        <v>161</v>
      </c>
      <c r="C60" t="s">
        <v>162</v>
      </c>
      <c r="D60" s="2" t="s">
        <v>163</v>
      </c>
      <c r="E60" s="32" t="s">
        <v>122</v>
      </c>
      <c r="F60">
        <v>1</v>
      </c>
      <c r="G60">
        <v>875.7</v>
      </c>
      <c r="H60">
        <f t="shared" si="0"/>
        <v>1007.055</v>
      </c>
      <c r="L60" s="32"/>
      <c r="M60" s="33"/>
      <c r="Q60"/>
    </row>
    <row r="61" spans="1:17" ht="13.5" thickBot="1">
      <c r="A61" s="52"/>
      <c r="B61" s="4" t="s">
        <v>164</v>
      </c>
      <c r="C61" s="4" t="s">
        <v>165</v>
      </c>
      <c r="D61" s="9" t="s">
        <v>14</v>
      </c>
      <c r="E61" s="35" t="s">
        <v>122</v>
      </c>
      <c r="F61" s="4">
        <v>1</v>
      </c>
      <c r="G61" s="4">
        <v>655.6</v>
      </c>
      <c r="H61" s="4">
        <f t="shared" si="0"/>
        <v>753.9399999999999</v>
      </c>
      <c r="I61" s="13">
        <f>SUM(H59:H61)</f>
        <v>2441.795</v>
      </c>
      <c r="J61" s="4"/>
      <c r="K61" s="4"/>
      <c r="L61" s="35"/>
      <c r="M61" s="47"/>
      <c r="N61" s="4"/>
      <c r="O61" s="4"/>
      <c r="P61" s="4"/>
      <c r="Q61" s="4"/>
    </row>
    <row r="62" spans="1:17" ht="13.5" thickBot="1">
      <c r="A62" s="7">
        <v>33</v>
      </c>
      <c r="B62" s="6" t="s">
        <v>166</v>
      </c>
      <c r="C62" s="6" t="s">
        <v>167</v>
      </c>
      <c r="D62" s="8" t="s">
        <v>168</v>
      </c>
      <c r="E62" s="38" t="s">
        <v>122</v>
      </c>
      <c r="F62" s="6">
        <v>1</v>
      </c>
      <c r="G62" s="6">
        <v>324</v>
      </c>
      <c r="H62" s="6">
        <f t="shared" si="0"/>
        <v>372.59999999999997</v>
      </c>
      <c r="I62" s="13">
        <f>SUM(H62)</f>
        <v>372.59999999999997</v>
      </c>
      <c r="J62" s="6"/>
      <c r="K62" s="6"/>
      <c r="L62" s="38"/>
      <c r="M62" s="48"/>
      <c r="N62" s="6"/>
      <c r="O62" s="6"/>
      <c r="P62" s="6"/>
      <c r="Q62" s="6"/>
    </row>
    <row r="63" spans="12:17" ht="12.75">
      <c r="L63" s="32"/>
      <c r="M63" s="33"/>
      <c r="Q63"/>
    </row>
    <row r="64" spans="12:17" ht="12.75">
      <c r="L64" s="32"/>
      <c r="M64" s="33"/>
      <c r="Q64"/>
    </row>
    <row r="65" spans="1:17" ht="13.5" thickBot="1">
      <c r="A65" s="1" t="s">
        <v>125</v>
      </c>
      <c r="C65" t="s">
        <v>123</v>
      </c>
      <c r="E65" s="32" t="s">
        <v>122</v>
      </c>
      <c r="F65">
        <v>1</v>
      </c>
      <c r="G65">
        <v>198.4</v>
      </c>
      <c r="H65" s="10">
        <f>F65*G65*1.15</f>
        <v>228.16</v>
      </c>
      <c r="I65" s="14">
        <f>SUM(H65)</f>
        <v>228.16</v>
      </c>
      <c r="J65" s="21"/>
      <c r="K65" s="22"/>
      <c r="L65" s="23">
        <f>SUM(I65:K65)</f>
        <v>228.16</v>
      </c>
      <c r="M65" s="17"/>
      <c r="N65" s="24">
        <f>L65-M65</f>
        <v>228.16</v>
      </c>
      <c r="O65" s="3"/>
      <c r="Q65"/>
    </row>
    <row r="66" spans="1:17" ht="13.5" thickBot="1">
      <c r="A66" s="1" t="s">
        <v>125</v>
      </c>
      <c r="B66" s="7" t="s">
        <v>52</v>
      </c>
      <c r="C66" s="6" t="s">
        <v>51</v>
      </c>
      <c r="D66" s="8" t="s">
        <v>53</v>
      </c>
      <c r="E66" s="7" t="s">
        <v>122</v>
      </c>
      <c r="F66" s="6">
        <v>1</v>
      </c>
      <c r="G66" s="6">
        <v>417.8</v>
      </c>
      <c r="H66" s="10">
        <f>F66*G66*1.15</f>
        <v>480.46999999999997</v>
      </c>
      <c r="I66" s="14">
        <f>SUM(H66)</f>
        <v>480.46999999999997</v>
      </c>
      <c r="J66" s="21"/>
      <c r="K66" s="22"/>
      <c r="L66" s="23"/>
      <c r="M66" s="17"/>
      <c r="N66" s="24"/>
      <c r="O66" s="3"/>
      <c r="Q66"/>
    </row>
    <row r="67" spans="1:17" ht="13.5" thickBot="1">
      <c r="A67" s="1" t="s">
        <v>125</v>
      </c>
      <c r="B67" s="1" t="s">
        <v>144</v>
      </c>
      <c r="C67" t="s">
        <v>124</v>
      </c>
      <c r="F67">
        <v>2</v>
      </c>
      <c r="G67">
        <v>102</v>
      </c>
      <c r="H67" s="10">
        <f>F67*G67*1.15</f>
        <v>234.6</v>
      </c>
      <c r="I67" s="14">
        <f>SUM(H67)</f>
        <v>234.6</v>
      </c>
      <c r="J67" s="21"/>
      <c r="K67" s="22"/>
      <c r="L67" s="23">
        <f>SUM(I67:K67)</f>
        <v>234.6</v>
      </c>
      <c r="M67" s="17"/>
      <c r="N67" s="24">
        <f>L67-M67</f>
        <v>234.6</v>
      </c>
      <c r="O67" s="3"/>
      <c r="Q67"/>
    </row>
    <row r="68" spans="8:17" ht="12.75">
      <c r="H68" s="10"/>
      <c r="I68" s="14"/>
      <c r="L68" s="32"/>
      <c r="M68" s="33"/>
      <c r="Q68"/>
    </row>
    <row r="69" spans="8:13" ht="12.75">
      <c r="H69" s="10"/>
      <c r="I69" s="14"/>
      <c r="L69" s="32"/>
      <c r="M69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A56:A57"/>
    <mergeCell ref="A59:A61"/>
    <mergeCell ref="A4:A8"/>
    <mergeCell ref="A10:A11"/>
    <mergeCell ref="A12:A13"/>
    <mergeCell ref="A16:A17"/>
    <mergeCell ref="A18:A19"/>
    <mergeCell ref="A20:A21"/>
    <mergeCell ref="A37:A39"/>
    <mergeCell ref="A41:A45"/>
    <mergeCell ref="A46:A48"/>
    <mergeCell ref="A50:A53"/>
    <mergeCell ref="A22:A23"/>
    <mergeCell ref="A27:A28"/>
    <mergeCell ref="A29:A30"/>
    <mergeCell ref="A33:A35"/>
  </mergeCells>
  <hyperlinks>
    <hyperlink ref="D5" r:id="rId1" display="http://www.tiiya.ru/catalog/990/70977/"/>
    <hyperlink ref="D6" r:id="rId2" display="http://www.tiiya.ru/catalog/892/29447/"/>
    <hyperlink ref="D7" r:id="rId3" display="http://www.tiiya.ru/catalog/1020/74265/"/>
    <hyperlink ref="D8" r:id="rId4" display="http://www.tiiya.ru/catalog/1005/70746/"/>
    <hyperlink ref="D10" r:id="rId5" display="http://www.tiiya.ru/catalog/996/47195/"/>
    <hyperlink ref="D11" r:id="rId6" display="http://www.tiiya.ru/catalog/998/52441/"/>
    <hyperlink ref="D12" r:id="rId7" display="http://www.tiiya.ru/catalog/937/29917/"/>
    <hyperlink ref="D13" r:id="rId8" display="http://www.tiiya.ru/catalog/1279/50875/"/>
    <hyperlink ref="D14" r:id="rId9" display="http://www.podarki66.ru/catalog/1171/35197/"/>
    <hyperlink ref="D15" r:id="rId10" display="http://www.tiiya.ru/opt/catalog/937/80165/"/>
    <hyperlink ref="D16" r:id="rId11" display="http://www.tiiya.ru/catalog/1751/26362/"/>
    <hyperlink ref="D17" r:id="rId12" display="http://www.tiiya.ru/catalog/996/34497/"/>
    <hyperlink ref="D20" r:id="rId13" display="http://www.tiiya.ru/catalog/999/52440/"/>
    <hyperlink ref="D21" r:id="rId14" display="http://www.tiiya.ru/catalog/999/80160/"/>
    <hyperlink ref="D23" r:id="rId15" display="http://www.tiiya.ru/catalog/1051/47199/"/>
    <hyperlink ref="D24" r:id="rId16" display="http://www.tiiya.ru/catalog/890/24741/"/>
    <hyperlink ref="D25" r:id="rId17" display="http://www.tiiya.ru/catalog/1023/71008/"/>
    <hyperlink ref="D26" r:id="rId18" display="http://www.tiiya.ru/catalog/796/57259/"/>
    <hyperlink ref="D28" r:id="rId19" display="http://www.tiiya.ru/catalog/971/35226/"/>
    <hyperlink ref="D29" r:id="rId20" display="http://www.tiiya.ru/catalog/990/79215/"/>
    <hyperlink ref="D30" r:id="rId21" display="http://www.tiiya.ru/catalog/998/54821/"/>
    <hyperlink ref="D31" r:id="rId22" display="http://www.tiiya.ru/catalog/906/35490/"/>
    <hyperlink ref="D32" r:id="rId23" display="http://www.tiiya.ru/catalog/937/70895/"/>
    <hyperlink ref="D33" r:id="rId24" display="http://www.podarki66.ru/catalog/1144/56934/"/>
    <hyperlink ref="D34" r:id="rId25" display="http://www.podarki66.ru/catalog/1114/38136/"/>
    <hyperlink ref="D35" r:id="rId26" display="http://www.podarki66.ru/catalog/1727/47993/"/>
    <hyperlink ref="D36" r:id="rId27" display="http://www.tiiya.ru/catalog/986/41254/"/>
    <hyperlink ref="D37" r:id="rId28" display="http://www.tiiya.ru/catalog/986/70897/"/>
    <hyperlink ref="D38" r:id="rId29" display="http://www.tiiya.ru/catalog/986/35436/"/>
    <hyperlink ref="D39" r:id="rId30" display="http://www.tiiya.ru/catalog/986/64764/"/>
    <hyperlink ref="D41" r:id="rId31" display="http://www.tiiya.ru/catalog/990/79062/"/>
    <hyperlink ref="D42" r:id="rId32" display="http://www.tiiya.ru/catalog/990/82293/"/>
    <hyperlink ref="D43" r:id="rId33" display="http://www.tiiya.ru/catalog/977/29447/"/>
    <hyperlink ref="D44" r:id="rId34" display="http://www.tiiya.ru/catalog/976/29319/"/>
    <hyperlink ref="D45" r:id="rId35" display="http://www.tiiya.ru/catalog/998/24833/"/>
    <hyperlink ref="D46" r:id="rId36" display="http://www.tiiya.ru/opt/catalog/1028/61540/"/>
    <hyperlink ref="D47" r:id="rId37" display="http://www.tiiya.ru/opt/catalog/1051/47199/"/>
    <hyperlink ref="D48" r:id="rId38" display="http://www.tiiya.ru/opt/catalog/996/26362/"/>
    <hyperlink ref="D49" r:id="rId39" display="http://www.tiiya.ru/catalog/1694/57283/"/>
    <hyperlink ref="D50" r:id="rId40" display="http://www.tiiya.ru/catalog/1745/79238/"/>
    <hyperlink ref="D51" r:id="rId41" display="http://www.tiiya.ru/catalog/1005/78918/"/>
    <hyperlink ref="D52" r:id="rId42" display="http://www.tiiya.ru/catalog/1009/64721/"/>
    <hyperlink ref="D53" r:id="rId43" display="http://www.tiiya.ru/catalog/997/82249/"/>
    <hyperlink ref="D54" r:id="rId44" display="http://www.tiiya.ru/catalog/1750/30362/"/>
    <hyperlink ref="D55" r:id="rId45" display="http://www.tiiya.ru/catalog/937/80166/"/>
    <hyperlink ref="D2" r:id="rId46" display="http://www.podarki66.ru/catalog/1105/78896/"/>
    <hyperlink ref="D9" r:id="rId47" display="http://www.podarki66.ru/catalog/1137/43686/"/>
    <hyperlink ref="D40" r:id="rId48" display="http://www.podarki66.ru/catalog/1137/43686/"/>
    <hyperlink ref="D18" r:id="rId49" display="http://www.tiiya.ru/catalog/919/26008/"/>
    <hyperlink ref="D19" r:id="rId50" display="http://www.tiiya.ru/catalog/919/26004/"/>
    <hyperlink ref="D56" r:id="rId51" display="http://www.tiiya.ru/catalog/983/47203/"/>
    <hyperlink ref="D57" r:id="rId52" display="http://www.tiiya.ru/catalog/983/27111/"/>
    <hyperlink ref="D59" r:id="rId53" display="http://www.tiiya.ru/catalog/971/23407/"/>
    <hyperlink ref="D60" r:id="rId54" display="http://www.tiiya.ru/catalog/990/66355/"/>
    <hyperlink ref="D61" r:id="rId55" display="http://www.tiiya.ru/catalog/990/79215/"/>
    <hyperlink ref="D22" r:id="rId56" display="http://www.tiiya.ru/catalog/967/60794/"/>
    <hyperlink ref="D62" r:id="rId57" display="http://www.tiiya.ru/catalog/961/33742/"/>
    <hyperlink ref="D3" r:id="rId58" display="http://www.tiiya.ru/catalog/969/70996/"/>
    <hyperlink ref="D27" r:id="rId59" display="http://www.tiiya.ru/catalog/986/68303/"/>
    <hyperlink ref="D4" r:id="rId60" display="http://www.tiiya.ru/catalog/1005/48013/"/>
    <hyperlink ref="D66" r:id="rId61" display="http://www.tiiya.ru/catalog/796/57259/"/>
  </hyperlinks>
  <printOptions/>
  <pageMargins left="0.7" right="0.7" top="0.75" bottom="0.75" header="0.3" footer="0.3"/>
  <pageSetup horizontalDpi="600" verticalDpi="600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Семья</cp:lastModifiedBy>
  <dcterms:created xsi:type="dcterms:W3CDTF">2014-05-13T10:31:49Z</dcterms:created>
  <dcterms:modified xsi:type="dcterms:W3CDTF">2014-05-22T18:39:38Z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