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6293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<sst xmlns="http://schemas.openxmlformats.org/spreadsheetml/2006/main" count="292" uniqueCount="234">
  <si>
    <t>Заказ</t>
  </si>
  <si>
    <t>Артикул</t>
  </si>
  <si>
    <t>Ссылка/сайт</t>
  </si>
  <si>
    <t>Кол-во</t>
  </si>
  <si>
    <t>Цена за ед.</t>
  </si>
  <si>
    <t>TJ Вибратор с цветами</t>
  </si>
  <si>
    <t>http://www.ti-i-ya.ru/catalog/910/41913/</t>
  </si>
  <si>
    <t>-</t>
  </si>
  <si>
    <t>Женская парфюмерная вода с феромонами Natural INSTINCT - "SUN VALLEY" (Lady lux), 50 мл</t>
  </si>
  <si>
    <t>http://www.ti-i-ya.ru/catalog/943/81266/</t>
  </si>
  <si>
    <t>Гель Магия флирта 'Афродизиак' 4г/усиливает сексуальное влечение</t>
  </si>
  <si>
    <t>http://www.ti-i-ya.ru/catalog/1028/61537/</t>
  </si>
  <si>
    <t>Увлажняющий гель-смазка для женщин с пантенолом "Hasico", 50 мл</t>
  </si>
  <si>
    <t>http://www.ti-i-ya.ru/catalog/914/34301/</t>
  </si>
  <si>
    <t>Лубрикант "JASMINE" DJAGA-DJAGA (Джага-Джага), 50мл</t>
  </si>
  <si>
    <t>5-RCN-50</t>
  </si>
  <si>
    <t>http://www.tiiya.ru/catalog/1051/71810/</t>
  </si>
  <si>
    <t>Зажим - стяжка для лямок бюстгальтера, 3 шт</t>
  </si>
  <si>
    <t>EH 202103</t>
  </si>
  <si>
    <t>http://www.tiiya.ru/catalog/1021/73347/</t>
  </si>
  <si>
    <t>Капсула для стирки белья в стиральной машине (Цвет: белый)</t>
  </si>
  <si>
    <t>EH 200716</t>
  </si>
  <si>
    <t>http://www.tiiya.ru/catalog/800/50592/</t>
  </si>
  <si>
    <t>Комбинация сетка длинная</t>
  </si>
  <si>
    <t>EH 3043K</t>
  </si>
  <si>
    <t>http://www.tiiya.ru/catalog/798/47878/</t>
  </si>
  <si>
    <t>Пеньюар с трусами "Джулия" (белый)</t>
  </si>
  <si>
    <t>EH 393K</t>
  </si>
  <si>
    <t>http://www.tiiya.ru/catalog/1031/57321/</t>
  </si>
  <si>
    <t>Перо для щекотания (Цвет: фиолетовый)</t>
  </si>
  <si>
    <t>EH 1125K</t>
  </si>
  <si>
    <t>http://www.tiiya.ru/catalog/1005/78918/</t>
  </si>
  <si>
    <t>Фаллоимитатор на присоске "Рафаэль" (коробка)</t>
  </si>
  <si>
    <t>SB 201-02</t>
  </si>
  <si>
    <t>http://www.tiiya.ru/catalog/1709/52301/</t>
  </si>
  <si>
    <t>Фаллоимитатор двойной "Самсон"</t>
  </si>
  <si>
    <t>SB 101-08</t>
  </si>
  <si>
    <t>http://www.tiiya.ru/catalog/1709/29333/</t>
  </si>
  <si>
    <t>Шарики нефритовые массажные, 2 шт</t>
  </si>
  <si>
    <t>http://www.tiiya.ru/catalog/1069/41703/</t>
  </si>
  <si>
    <t>Костюм "Соблазнительная официантка", размер 44</t>
  </si>
  <si>
    <t>BL 1362</t>
  </si>
  <si>
    <t>http://www.tiiya.ru/catalog/781/82888/</t>
  </si>
  <si>
    <t>Трубочки для коктейля Секси "Шалун", 6шт в наборе</t>
  </si>
  <si>
    <t>EH 200256</t>
  </si>
  <si>
    <t>http://www.podarki66.ru/catalog/1114/43882/</t>
  </si>
  <si>
    <t>Салфетки прикольные "100 долларов"</t>
  </si>
  <si>
    <t>EH 2001746</t>
  </si>
  <si>
    <t>http://www.podarki66.ru/catalog/1149/73308/</t>
  </si>
  <si>
    <t>Гель Flirt Magic "Anal" на силиконовой основе 75ml</t>
  </si>
  <si>
    <t>http://www.tiiya.ru/catalog/998/52441/</t>
  </si>
  <si>
    <t>Крем Erowoman с феромонами для женщин, 15мл</t>
  </si>
  <si>
    <t>http://www.tiiya.ru/catalog/996/59494/</t>
  </si>
  <si>
    <t>Фаллоимитатор на присоске "Кентавр"</t>
  </si>
  <si>
    <t>SB 101-11</t>
  </si>
  <si>
    <t>http://www.tiiya.ru/catalog/982/29317/</t>
  </si>
  <si>
    <t>Втулка анальная</t>
  </si>
  <si>
    <t>06-233-Е19</t>
  </si>
  <si>
    <t>http://www.tiiya.ru/catalog/990/24734/</t>
  </si>
  <si>
    <t>Анальный стимулятор силиконовый</t>
  </si>
  <si>
    <t>EH 14-1301</t>
  </si>
  <si>
    <t>http://www.tiiya.ru/catalog/990/84044/</t>
  </si>
  <si>
    <t>Сужающий гель-смазка Flirt Magic "Люкс таит", 50 мл</t>
  </si>
  <si>
    <t>http://www.tiiya.ru/catalog/1751/82234/</t>
  </si>
  <si>
    <t>Мужской возбуждающий гель-смазка Flirt Magic "Аллегро", 50 мл</t>
  </si>
  <si>
    <t>http://www.tiiya.ru/catalog/1751/82227/</t>
  </si>
  <si>
    <t>Подушка надувная под голову</t>
  </si>
  <si>
    <t>EH 200734</t>
  </si>
  <si>
    <t>http://www.podarki66.ru/catalog/1222/51065/</t>
  </si>
  <si>
    <t>вибратор киберкожа</t>
  </si>
  <si>
    <t>ЕН BW 027003</t>
  </si>
  <si>
    <t>http://www.tiiya.ru/catalog/969/60769/</t>
  </si>
  <si>
    <t>Анальный стимулятор "Елочка"</t>
  </si>
  <si>
    <t>SB 500-03</t>
  </si>
  <si>
    <t>http://www.ti-i-ya.ru/catalog/917/30451/</t>
  </si>
  <si>
    <t>Шарики вагинальные</t>
  </si>
  <si>
    <t>ЕН 140001BLK</t>
  </si>
  <si>
    <t>http://www.ti-i-ya.ru/catalog/910/60301/</t>
  </si>
  <si>
    <t>Вагинальные шарики с вибрацией</t>
  </si>
  <si>
    <t>15-84 ALPR</t>
  </si>
  <si>
    <t>http://tiiya.ru/catalog/937/84200/</t>
  </si>
  <si>
    <t>Увлажняющий гель-смазка "CONTEX Green", 100 мл</t>
  </si>
  <si>
    <t>http://www.tiiya.ru/catalog/995/24825/</t>
  </si>
  <si>
    <t>Втулка с вибрацией, 4 скорости</t>
  </si>
  <si>
    <t>15-05 LFL</t>
  </si>
  <si>
    <t>http://www.tiiya.ru/catalog/991/24763/</t>
  </si>
  <si>
    <t>Вибромассажер гелевый на присоске</t>
  </si>
  <si>
    <t>SB 324-05</t>
  </si>
  <si>
    <t>http://www.tiiya.ru/catalog/975/58374/</t>
  </si>
  <si>
    <t>EH BW 027003</t>
  </si>
  <si>
    <t>Кольцо эрекционное "Сердечко с хвостиком" 3 режима вибрации</t>
  </si>
  <si>
    <t>EH 020101 H</t>
  </si>
  <si>
    <t>http://www.ti-i-ya.ru/catalog/987/41262/</t>
  </si>
  <si>
    <t>Мини-вибратор 10 функций</t>
  </si>
  <si>
    <t>ЕН BI 014194</t>
  </si>
  <si>
    <t>http://www.ti-i-ya.ru/catalog/968/84361/</t>
  </si>
  <si>
    <t>Комплект "Паола": пеньюар на завязке с поролоновыми чашечками и трусики-стринг</t>
  </si>
  <si>
    <t>EH В5036K</t>
  </si>
  <si>
    <t>http://www.ti-i-ya.ru/catalog/798/49079/</t>
  </si>
  <si>
    <t>Чулки с пауком и паутинкой</t>
  </si>
  <si>
    <t>EH 2103K</t>
  </si>
  <si>
    <t>http://www.ti-i-ya.ru/catalog/805/74122/</t>
  </si>
  <si>
    <t>Фаллоимитатор "Adam's Cock"</t>
  </si>
  <si>
    <t>1003035 TS</t>
  </si>
  <si>
    <t>косм</t>
  </si>
  <si>
    <t>Комплект "Linda"</t>
  </si>
  <si>
    <t>размер L/XL (48-50)</t>
  </si>
  <si>
    <t>http://www.ti-i-ya.ru/catalog/1031/75843/</t>
  </si>
  <si>
    <t>Наручники натуральная кожа</t>
  </si>
  <si>
    <t>ЕН 060 К</t>
  </si>
  <si>
    <t>http://www.tiiya.ru/catalog/1007/78797/</t>
  </si>
  <si>
    <t>Органайзер автомобильный для багажника с сумкой-холодильником</t>
  </si>
  <si>
    <t>EH 201792</t>
  </si>
  <si>
    <t>http://www.podarki66.ru/catalog/1683/73140/</t>
  </si>
  <si>
    <t>Комплект "Кармен": корсет, юбка и трусы  размер М(42)</t>
  </si>
  <si>
    <t>EH R28K</t>
  </si>
  <si>
    <t>http://www.tiiya.ru/catalog/1004/59924/</t>
  </si>
  <si>
    <t>http://www.tiiya.ru/catalog/976/82554/</t>
  </si>
  <si>
    <t>Название</t>
  </si>
  <si>
    <t>Скидка</t>
  </si>
  <si>
    <t>Количество</t>
  </si>
  <si>
    <t>Цена</t>
  </si>
  <si>
    <t>JO Анальный согревающий любрикант, 75 мл </t>
  </si>
  <si>
    <t>358.20 руб</t>
  </si>
  <si>
    <t>Анальный стимулятор 'Елочка' </t>
  </si>
  <si>
    <t>315.50 руб</t>
  </si>
  <si>
    <t>Анальный стимулятор силиконовый (Цвет: розовый) </t>
  </si>
  <si>
    <t>299.50 руб</t>
  </si>
  <si>
    <t>Вибратор 'Дикие тюльпаны' </t>
  </si>
  <si>
    <t>404.50 руб</t>
  </si>
  <si>
    <t>Вибратор киберкожа </t>
  </si>
  <si>
    <t>414.70 руб</t>
  </si>
  <si>
    <t>Вибромассажер гелевый на присоске </t>
  </si>
  <si>
    <t>778.00 руб</t>
  </si>
  <si>
    <t>Возбуждающий гель для двоих Магия флирта 'Афродизиак' 4г  </t>
  </si>
  <si>
    <t>18.40 руб</t>
  </si>
  <si>
    <t>Втулка анальная  </t>
  </si>
  <si>
    <t>416.00 руб</t>
  </si>
  <si>
    <t>Втулка с вибрацией, 4 скорости </t>
  </si>
  <si>
    <t>941.00 руб</t>
  </si>
  <si>
    <t>Гель Flirt Magic 'Anal' на силиконовой основе 75ml </t>
  </si>
  <si>
    <t>198.40 руб</t>
  </si>
  <si>
    <t>Женская парфюмерная вода с феромонами Natural INSTINCT - 'SUN VALLEY' (Lady lux), 50 мл </t>
  </si>
  <si>
    <t>409.00 руб</t>
  </si>
  <si>
    <t>Зажим - стяжка для лямок бюстгальтера, 3 шт </t>
  </si>
  <si>
    <t>46.60 руб</t>
  </si>
  <si>
    <t>Капсула для стирки белья в стиральной машине (Цвет: белый) </t>
  </si>
  <si>
    <t>82.20 руб</t>
  </si>
  <si>
    <t>Кольцо эрекционное 'Сердечко с хвостиком' 3 режима вибрации </t>
  </si>
  <si>
    <t>183.80 руб</t>
  </si>
  <si>
    <t>Комбинация сетка длинная </t>
  </si>
  <si>
    <t>664.80 руб</t>
  </si>
  <si>
    <t>Комплект 'Linda' (Размер: L/XL (48-50)) </t>
  </si>
  <si>
    <t>853.20 руб</t>
  </si>
  <si>
    <t>Комплект 'Кармен': корсет, юбка и трусы (Размер: М (42)) </t>
  </si>
  <si>
    <t>1 083.60 руб</t>
  </si>
  <si>
    <t>Комплект 'Паола': пеньюар на завязке с поролоновыми чашечками и трусики-стринг (Цвет: черный Размер: XL (50)) </t>
  </si>
  <si>
    <t>509.80 руб</t>
  </si>
  <si>
    <t>Костюм 'Соблазнительная официантка' </t>
  </si>
  <si>
    <t>1 020.60 руб</t>
  </si>
  <si>
    <t>Крем Erowoman с феромонами для женщин, 15мл </t>
  </si>
  <si>
    <t>202.00 руб</t>
  </si>
  <si>
    <t>Лубрикант 'JASMINE' DJAGA-DJAGA (Джага-Джага), 50мл </t>
  </si>
  <si>
    <t>195.90 руб</t>
  </si>
  <si>
    <t>Мини-вибратор 10 функций </t>
  </si>
  <si>
    <t>359.80 руб</t>
  </si>
  <si>
    <t>Мужской возбуждающий гель-смазка Flirt Magic 'Аллегро', 50 мл </t>
  </si>
  <si>
    <t>91.70 руб</t>
  </si>
  <si>
    <t>Наручники натуральная кожа </t>
  </si>
  <si>
    <t>531.80 руб</t>
  </si>
  <si>
    <t>Пеньюар с трусами 'Джулия' (Цвет: белый) </t>
  </si>
  <si>
    <t>459.40 руб</t>
  </si>
  <si>
    <t>Перо для щекотания (Цвет: фиолетовый) </t>
  </si>
  <si>
    <t>170.80 руб</t>
  </si>
  <si>
    <t>Сужающий гель-смазка Flirt Magic 'Люкс таит', 50 мл </t>
  </si>
  <si>
    <t>Увлажняющий гель-смазка 'CONTEX Green', 100 мл </t>
  </si>
  <si>
    <t>356.40 руб</t>
  </si>
  <si>
    <t>Увлажняющий гель-смазка для женщин с пантенолом 'Hasico', 50 мл </t>
  </si>
  <si>
    <t>113.00 руб</t>
  </si>
  <si>
    <t>Фаллоимитатор двойной 'Самсон' </t>
  </si>
  <si>
    <t>426.70 руб</t>
  </si>
  <si>
    <t>Фаллоимитатор 'Adam's Cock' </t>
  </si>
  <si>
    <t>839.50 руб</t>
  </si>
  <si>
    <t>Фаллоимитатор на присоске 'Кентавр' </t>
  </si>
  <si>
    <t>Фаллоимитатор на присоске 'Рафаэль' (коробка) </t>
  </si>
  <si>
    <t>391.90 руб</t>
  </si>
  <si>
    <t>Чулки с пауком и паутинкой </t>
  </si>
  <si>
    <t>190.70 руб</t>
  </si>
  <si>
    <t>Шарики вагинальные </t>
  </si>
  <si>
    <t>174.00 руб</t>
  </si>
  <si>
    <t>Шарики нефритовые массажные, 2 шт </t>
  </si>
  <si>
    <t>197.10 руб</t>
  </si>
  <si>
    <t>Итого:</t>
  </si>
  <si>
    <t>14,855 руб</t>
  </si>
  <si>
    <t>есть</t>
  </si>
  <si>
    <t>Наличие</t>
  </si>
  <si>
    <t>№/№</t>
  </si>
  <si>
    <t>Вибромассажер реалистик с присоской</t>
  </si>
  <si>
    <t>SB 204-02</t>
  </si>
  <si>
    <t>Женский возбуждающий гель-смазка Flirt Magic "Магия", 50 мл</t>
  </si>
  <si>
    <t>Анальный лубрикант "Waterglide", 150 мл</t>
  </si>
  <si>
    <t>900237DR</t>
  </si>
  <si>
    <t>http://www.tiiya.ru/catalog/998/82235/</t>
  </si>
  <si>
    <t>Сумма с орг%</t>
  </si>
  <si>
    <t>Сумма без ТР</t>
  </si>
  <si>
    <t>ТР</t>
  </si>
  <si>
    <t>Итого</t>
  </si>
  <si>
    <t>Оплачено</t>
  </si>
  <si>
    <t>Долг/переплата</t>
  </si>
  <si>
    <t>Серия OraLove. Гель "Tutti-Frutti Малина</t>
  </si>
  <si>
    <t>LB-30003</t>
  </si>
  <si>
    <t>http://www.tiiya.ru/catalog/997/84731/</t>
  </si>
  <si>
    <t>Серия OraLove. Гель "Tutti-Frutti Вишня", 30гр</t>
  </si>
  <si>
    <t>LB-30001</t>
  </si>
  <si>
    <t>http://www.tiiya.ru/catalog/997/84729/</t>
  </si>
  <si>
    <t>http://www.ti-i-ya.ru/catalog/1751/82231/</t>
  </si>
  <si>
    <t>http://www.ti-i-ya.ru/catalog/917/24610/</t>
  </si>
  <si>
    <t>Кольцо эрекционное "Цветочек"</t>
  </si>
  <si>
    <t>EH 12007NK</t>
  </si>
  <si>
    <t>http://www.ti-i-ya.ru/catalog/986/64766/</t>
  </si>
  <si>
    <t>Перо для щекотания красный</t>
  </si>
  <si>
    <t>Секси платье из крупной сетки</t>
  </si>
  <si>
    <t>EH 8115K</t>
  </si>
  <si>
    <t>http://www.tiiya.ru/catalog/1021/57262/</t>
  </si>
  <si>
    <t>Духи "Sexy Life (Line)" женские с феромонами, 10 мл</t>
  </si>
  <si>
    <t>№1-L'Eau par Kenzo</t>
  </si>
  <si>
    <t>http://www.tiiya.ru/catalog/943/24957/</t>
  </si>
  <si>
    <t>вибратор</t>
  </si>
  <si>
    <t>EH 920010</t>
  </si>
  <si>
    <t>http://www.tiiya.ru/catalog/966/84484/</t>
  </si>
  <si>
    <t>http://www.tiiya.ru/catalog/1028/34301/</t>
  </si>
  <si>
    <t>Крем для женщин "Sextaz-w" возбуждающий 20г</t>
  </si>
  <si>
    <t>LB-70009</t>
  </si>
  <si>
    <t>http://www.tiiya.ru/catalog/996/54829/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</si>
</sst>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AF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28" fillId="0" borderId="0" xfId="42" applyFill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 horizontal="right"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8" fillId="0" borderId="14" xfId="42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8" fillId="0" borderId="15" xfId="42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iya.ru/catalog/1007/78797/" TargetMode="External" /><Relationship Id="rId2" Type="http://schemas.openxmlformats.org/officeDocument/2006/relationships/hyperlink" Target="http://www.tiiya.ru/catalog/1051/71810/" TargetMode="External" /><Relationship Id="rId3" Type="http://schemas.openxmlformats.org/officeDocument/2006/relationships/hyperlink" Target="http://www.tiiya.ru/catalog/1021/73347/" TargetMode="External" /><Relationship Id="rId4" Type="http://schemas.openxmlformats.org/officeDocument/2006/relationships/hyperlink" Target="http://www.tiiya.ru/catalog/800/50592/" TargetMode="External" /><Relationship Id="rId5" Type="http://schemas.openxmlformats.org/officeDocument/2006/relationships/hyperlink" Target="http://www.tiiya.ru/catalog/798/47878/" TargetMode="External" /><Relationship Id="rId6" Type="http://schemas.openxmlformats.org/officeDocument/2006/relationships/hyperlink" Target="http://www.tiiya.ru/catalog/1031/57321/" TargetMode="External" /><Relationship Id="rId7" Type="http://schemas.openxmlformats.org/officeDocument/2006/relationships/hyperlink" Target="http://www.tiiya.ru/catalog/1005/78918/" TargetMode="External" /><Relationship Id="rId8" Type="http://schemas.openxmlformats.org/officeDocument/2006/relationships/hyperlink" Target="http://www.tiiya.ru/catalog/969/60769/" TargetMode="External" /><Relationship Id="rId9" Type="http://schemas.openxmlformats.org/officeDocument/2006/relationships/hyperlink" Target="http://www.tiiya.ru/catalog/969/60769/" TargetMode="External" /><Relationship Id="rId10" Type="http://schemas.openxmlformats.org/officeDocument/2006/relationships/hyperlink" Target="http://www.tiiya.ru/catalog/781/82888/" TargetMode="External" /><Relationship Id="rId11" Type="http://schemas.openxmlformats.org/officeDocument/2006/relationships/hyperlink" Target="http://www.tiiya.ru/catalog/1709/52301/" TargetMode="External" /><Relationship Id="rId12" Type="http://schemas.openxmlformats.org/officeDocument/2006/relationships/hyperlink" Target="http://www.tiiya.ru/catalog/1709/29333/" TargetMode="External" /><Relationship Id="rId13" Type="http://schemas.openxmlformats.org/officeDocument/2006/relationships/hyperlink" Target="http://www.tiiya.ru/catalog/975/58374/" TargetMode="External" /><Relationship Id="rId14" Type="http://schemas.openxmlformats.org/officeDocument/2006/relationships/hyperlink" Target="http://www.tiiya.ru/catalog/998/52441/" TargetMode="External" /><Relationship Id="rId15" Type="http://schemas.openxmlformats.org/officeDocument/2006/relationships/hyperlink" Target="http://www.tiiya.ru/catalog/996/59494/" TargetMode="External" /><Relationship Id="rId16" Type="http://schemas.openxmlformats.org/officeDocument/2006/relationships/hyperlink" Target="http://www.tiiya.ru/catalog/982/29317/" TargetMode="External" /><Relationship Id="rId17" Type="http://schemas.openxmlformats.org/officeDocument/2006/relationships/hyperlink" Target="http://www.tiiya.ru/catalog/990/24734/" TargetMode="External" /><Relationship Id="rId18" Type="http://schemas.openxmlformats.org/officeDocument/2006/relationships/hyperlink" Target="http://www.podarki66.ru/catalog/1114/43882/" TargetMode="External" /><Relationship Id="rId19" Type="http://schemas.openxmlformats.org/officeDocument/2006/relationships/hyperlink" Target="http://www.podarki66.ru/catalog/1149/73308/" TargetMode="External" /><Relationship Id="rId20" Type="http://schemas.openxmlformats.org/officeDocument/2006/relationships/hyperlink" Target="http://www.ti-i-ya.ru/catalog/987/41262/" TargetMode="External" /><Relationship Id="rId21" Type="http://schemas.openxmlformats.org/officeDocument/2006/relationships/hyperlink" Target="http://www.ti-i-ya.ru/catalog/968/84361/" TargetMode="External" /><Relationship Id="rId22" Type="http://schemas.openxmlformats.org/officeDocument/2006/relationships/hyperlink" Target="http://www.ti-i-ya.ru/catalog/798/49079/" TargetMode="External" /><Relationship Id="rId23" Type="http://schemas.openxmlformats.org/officeDocument/2006/relationships/hyperlink" Target="http://www.ti-i-ya.ru/catalog/805/74122/" TargetMode="External" /><Relationship Id="rId24" Type="http://schemas.openxmlformats.org/officeDocument/2006/relationships/hyperlink" Target="http://www.tiiya.ru/catalog/995/24825/" TargetMode="External" /><Relationship Id="rId25" Type="http://schemas.openxmlformats.org/officeDocument/2006/relationships/hyperlink" Target="http://www.tiiya.ru/catalog/991/24763/" TargetMode="External" /><Relationship Id="rId26" Type="http://schemas.openxmlformats.org/officeDocument/2006/relationships/hyperlink" Target="http://www.tiiya.ru/catalog/1004/59924/" TargetMode="External" /><Relationship Id="rId27" Type="http://schemas.openxmlformats.org/officeDocument/2006/relationships/hyperlink" Target="http://www.ti-i-ya.ru/catalog/1031/75843/" TargetMode="External" /><Relationship Id="rId28" Type="http://schemas.openxmlformats.org/officeDocument/2006/relationships/hyperlink" Target="http://www.ti-i-ya.ru/catalog/910/41913/" TargetMode="External" /><Relationship Id="rId29" Type="http://schemas.openxmlformats.org/officeDocument/2006/relationships/hyperlink" Target="http://www.ti-i-ya.ru/catalog/943/81266/" TargetMode="External" /><Relationship Id="rId30" Type="http://schemas.openxmlformats.org/officeDocument/2006/relationships/hyperlink" Target="http://www.ti-i-ya.ru/catalog/1028/61537/" TargetMode="External" /><Relationship Id="rId31" Type="http://schemas.openxmlformats.org/officeDocument/2006/relationships/hyperlink" Target="http://www.ti-i-ya.ru/catalog/914/34301/" TargetMode="External" /><Relationship Id="rId32" Type="http://schemas.openxmlformats.org/officeDocument/2006/relationships/hyperlink" Target="http://www.ti-i-ya.ru/catalog/914/34301/" TargetMode="External" /><Relationship Id="rId33" Type="http://schemas.openxmlformats.org/officeDocument/2006/relationships/hyperlink" Target="http://www.tiiya.ru/catalog/990/84044/" TargetMode="External" /><Relationship Id="rId34" Type="http://schemas.openxmlformats.org/officeDocument/2006/relationships/hyperlink" Target="http://www.tiiya.ru/catalog/1751/82234/" TargetMode="External" /><Relationship Id="rId35" Type="http://schemas.openxmlformats.org/officeDocument/2006/relationships/hyperlink" Target="http://www.tiiya.ru/catalog/1751/82227/" TargetMode="External" /><Relationship Id="rId36" Type="http://schemas.openxmlformats.org/officeDocument/2006/relationships/hyperlink" Target="http://www.podarki66.ru/catalog/1222/51065/" TargetMode="External" /><Relationship Id="rId37" Type="http://schemas.openxmlformats.org/officeDocument/2006/relationships/hyperlink" Target="http://www.podarki66.ru/catalog/1683/73140/" TargetMode="External" /><Relationship Id="rId38" Type="http://schemas.openxmlformats.org/officeDocument/2006/relationships/hyperlink" Target="http://www.ti-i-ya.ru/catalog/917/30451/" TargetMode="External" /><Relationship Id="rId39" Type="http://schemas.openxmlformats.org/officeDocument/2006/relationships/hyperlink" Target="http://www.ti-i-ya.ru/catalog/910/60301/" TargetMode="External" /><Relationship Id="rId40" Type="http://schemas.openxmlformats.org/officeDocument/2006/relationships/hyperlink" Target="http://tiiya.ru/catalog/937/84200/" TargetMode="External" /><Relationship Id="rId41" Type="http://schemas.openxmlformats.org/officeDocument/2006/relationships/hyperlink" Target="http://www.tiiya.ru/catalog/1069/41703/" TargetMode="External" /><Relationship Id="rId42" Type="http://schemas.openxmlformats.org/officeDocument/2006/relationships/hyperlink" Target="http://www.tiiya.ru/catalog/976/82554/" TargetMode="External" /><Relationship Id="rId43" Type="http://schemas.openxmlformats.org/officeDocument/2006/relationships/hyperlink" Target="http://www.ti-i-ya.ru/catalog/1751/82231/" TargetMode="External" /><Relationship Id="rId44" Type="http://schemas.openxmlformats.org/officeDocument/2006/relationships/hyperlink" Target="http://www.ti-i-ya.ru/catalog/917/24610/" TargetMode="External" /><Relationship Id="rId45" Type="http://schemas.openxmlformats.org/officeDocument/2006/relationships/hyperlink" Target="http://www.tiiya.ru/catalog/998/82235/" TargetMode="External" /><Relationship Id="rId46" Type="http://schemas.openxmlformats.org/officeDocument/2006/relationships/hyperlink" Target="http://www.tiiya.ru/catalog/997/84731/" TargetMode="External" /><Relationship Id="rId47" Type="http://schemas.openxmlformats.org/officeDocument/2006/relationships/hyperlink" Target="http://www.tiiya.ru/catalog/997/84729/" TargetMode="External" /><Relationship Id="rId48" Type="http://schemas.openxmlformats.org/officeDocument/2006/relationships/hyperlink" Target="http://www.ti-i-ya.ru/catalog/986/64766/" TargetMode="External" /><Relationship Id="rId49" Type="http://schemas.openxmlformats.org/officeDocument/2006/relationships/hyperlink" Target="http://www.tiiya.ru/catalog/1751/82234/" TargetMode="External" /><Relationship Id="rId50" Type="http://schemas.openxmlformats.org/officeDocument/2006/relationships/hyperlink" Target="http://www.tiiya.ru/catalog/1005/78918/" TargetMode="External" /><Relationship Id="rId51" Type="http://schemas.openxmlformats.org/officeDocument/2006/relationships/hyperlink" Target="http://www.tiiya.ru/catalog/1021/57262/" TargetMode="External" /><Relationship Id="rId52" Type="http://schemas.openxmlformats.org/officeDocument/2006/relationships/hyperlink" Target="http://www.tiiya.ru/catalog/943/24957/" TargetMode="External" /><Relationship Id="rId53" Type="http://schemas.openxmlformats.org/officeDocument/2006/relationships/hyperlink" Target="http://www.tiiya.ru/catalog/966/84484/" TargetMode="External" /><Relationship Id="rId54" Type="http://schemas.openxmlformats.org/officeDocument/2006/relationships/hyperlink" Target="http://www.tiiya.ru/catalog/1028/34301/" TargetMode="External" /><Relationship Id="rId55" Type="http://schemas.openxmlformats.org/officeDocument/2006/relationships/hyperlink" Target="http://www.tiiya.ru/catalog/996/54829/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22">
      <selection activeCell="P16" sqref="P16"/>
    </sheetView>
  </sheetViews>
  <sheetFormatPr defaultColWidth="9.140625" defaultRowHeight="12.75"/>
  <cols>
    <col min="1" max="1" width="7.140625" style="9" customWidth="1"/>
    <col min="2" max="2" width="68.8515625" style="0" customWidth="1"/>
    <col min="3" max="3" width="20.00390625" style="9" customWidth="1"/>
    <col min="4" max="4" width="38.7109375" style="0" bestFit="1" customWidth="1"/>
    <col min="5" max="5" width="9.140625" style="0" bestFit="1" customWidth="1"/>
    <col min="6" max="6" width="7.00390625" style="0" customWidth="1"/>
    <col min="7" max="7" width="12.00390625" style="0" customWidth="1"/>
    <col min="8" max="8" width="10.28125" style="0" hidden="1" customWidth="1"/>
    <col min="9" max="9" width="10.8515625" style="0" customWidth="1"/>
    <col min="10" max="10" width="11.00390625" style="0" customWidth="1"/>
    <col min="11" max="11" width="7.57421875" style="0" customWidth="1"/>
    <col min="12" max="12" width="15.00390625" style="0" customWidth="1"/>
    <col min="13" max="13" width="8.8515625" style="0" customWidth="1"/>
    <col min="14" max="14" width="10.8515625" style="0" customWidth="1"/>
    <col min="15" max="15" width="15.00390625" style="0" customWidth="1"/>
  </cols>
  <sheetData>
    <row r="1" spans="1:15" s="17" customFormat="1" ht="26.25" thickBot="1">
      <c r="A1" s="18" t="s">
        <v>196</v>
      </c>
      <c r="B1" s="18" t="s">
        <v>0</v>
      </c>
      <c r="C1" s="18" t="s">
        <v>1</v>
      </c>
      <c r="D1" s="18" t="s">
        <v>2</v>
      </c>
      <c r="E1" s="18" t="s">
        <v>195</v>
      </c>
      <c r="F1" s="18" t="s">
        <v>3</v>
      </c>
      <c r="G1" s="18" t="s">
        <v>4</v>
      </c>
      <c r="H1" s="18"/>
      <c r="I1" s="18" t="s">
        <v>203</v>
      </c>
      <c r="J1" s="18" t="s">
        <v>204</v>
      </c>
      <c r="K1" s="18" t="s">
        <v>205</v>
      </c>
      <c r="L1" s="22" t="s">
        <v>206</v>
      </c>
      <c r="M1" s="18" t="s">
        <v>207</v>
      </c>
      <c r="N1" s="18" t="s">
        <v>208</v>
      </c>
      <c r="O1" s="18"/>
    </row>
    <row r="2" spans="1:12" ht="12.75">
      <c r="A2" s="19">
        <v>1</v>
      </c>
      <c r="B2" t="s">
        <v>29</v>
      </c>
      <c r="C2" s="9" t="s">
        <v>30</v>
      </c>
      <c r="D2" s="1" t="s">
        <v>31</v>
      </c>
      <c r="E2" t="s">
        <v>194</v>
      </c>
      <c r="F2">
        <v>1</v>
      </c>
      <c r="G2">
        <v>170.8</v>
      </c>
      <c r="H2">
        <f>F2*G2</f>
        <v>170.8</v>
      </c>
      <c r="I2">
        <f>H2*1.15</f>
        <v>196.42</v>
      </c>
      <c r="L2" s="23"/>
    </row>
    <row r="3" spans="1:12" ht="12.75">
      <c r="A3" s="20"/>
      <c r="B3" t="s">
        <v>17</v>
      </c>
      <c r="C3" s="9" t="s">
        <v>18</v>
      </c>
      <c r="D3" s="1" t="s">
        <v>19</v>
      </c>
      <c r="E3" t="s">
        <v>194</v>
      </c>
      <c r="F3">
        <v>1</v>
      </c>
      <c r="G3">
        <v>46.6</v>
      </c>
      <c r="H3">
        <f aca="true" t="shared" si="0" ref="H3:H56">F3*G3</f>
        <v>46.6</v>
      </c>
      <c r="I3">
        <f aca="true" t="shared" si="1" ref="I3:I56">H3*1.15</f>
        <v>53.589999999999996</v>
      </c>
      <c r="L3" s="23"/>
    </row>
    <row r="4" spans="1:12" ht="12.75">
      <c r="A4" s="20"/>
      <c r="B4" t="s">
        <v>26</v>
      </c>
      <c r="C4" s="9" t="s">
        <v>27</v>
      </c>
      <c r="D4" s="1" t="s">
        <v>28</v>
      </c>
      <c r="E4" t="s">
        <v>194</v>
      </c>
      <c r="F4">
        <v>1</v>
      </c>
      <c r="G4">
        <v>459.4</v>
      </c>
      <c r="H4">
        <f t="shared" si="0"/>
        <v>459.4</v>
      </c>
      <c r="I4">
        <f t="shared" si="1"/>
        <v>528.31</v>
      </c>
      <c r="L4" s="23"/>
    </row>
    <row r="5" spans="1:12" ht="12.75">
      <c r="A5" s="20"/>
      <c r="B5" t="s">
        <v>14</v>
      </c>
      <c r="C5" s="9" t="s">
        <v>15</v>
      </c>
      <c r="D5" s="1" t="s">
        <v>16</v>
      </c>
      <c r="E5" t="s">
        <v>194</v>
      </c>
      <c r="F5">
        <v>1</v>
      </c>
      <c r="G5">
        <v>195.9</v>
      </c>
      <c r="H5">
        <f t="shared" si="0"/>
        <v>195.9</v>
      </c>
      <c r="I5">
        <f t="shared" si="1"/>
        <v>225.285</v>
      </c>
      <c r="L5" s="23"/>
    </row>
    <row r="6" spans="1:12" ht="12.75">
      <c r="A6" s="20"/>
      <c r="B6" t="s">
        <v>23</v>
      </c>
      <c r="C6" s="9" t="s">
        <v>24</v>
      </c>
      <c r="D6" s="1" t="s">
        <v>25</v>
      </c>
      <c r="E6" t="s">
        <v>194</v>
      </c>
      <c r="F6">
        <v>1</v>
      </c>
      <c r="G6">
        <v>664.8</v>
      </c>
      <c r="H6">
        <f t="shared" si="0"/>
        <v>664.8</v>
      </c>
      <c r="I6">
        <f t="shared" si="1"/>
        <v>764.5199999999999</v>
      </c>
      <c r="L6" s="23"/>
    </row>
    <row r="7" spans="1:12" s="10" customFormat="1" ht="13.5" thickBot="1">
      <c r="A7" s="21"/>
      <c r="B7" s="10" t="s">
        <v>20</v>
      </c>
      <c r="C7" s="11" t="s">
        <v>21</v>
      </c>
      <c r="D7" s="12" t="s">
        <v>22</v>
      </c>
      <c r="E7" s="10" t="s">
        <v>194</v>
      </c>
      <c r="F7" s="10">
        <v>1</v>
      </c>
      <c r="G7" s="10">
        <v>82.2</v>
      </c>
      <c r="H7" s="10">
        <f t="shared" si="0"/>
        <v>82.2</v>
      </c>
      <c r="I7" s="10">
        <f t="shared" si="1"/>
        <v>94.53</v>
      </c>
      <c r="J7" s="10">
        <f>SUM(I2:I7)</f>
        <v>1862.6549999999997</v>
      </c>
      <c r="L7" s="24">
        <f>J7+K7</f>
        <v>1862.6549999999997</v>
      </c>
    </row>
    <row r="8" spans="1:12" s="13" customFormat="1" ht="13.5" thickBot="1">
      <c r="A8" s="14">
        <v>2</v>
      </c>
      <c r="B8" s="13" t="s">
        <v>108</v>
      </c>
      <c r="C8" s="14" t="s">
        <v>109</v>
      </c>
      <c r="D8" s="15" t="s">
        <v>110</v>
      </c>
      <c r="E8" s="25" t="s">
        <v>194</v>
      </c>
      <c r="F8" s="13">
        <v>1</v>
      </c>
      <c r="G8" s="13">
        <v>531.8</v>
      </c>
      <c r="H8" s="13">
        <f t="shared" si="0"/>
        <v>531.8</v>
      </c>
      <c r="I8" s="13">
        <f t="shared" si="1"/>
        <v>611.5699999999999</v>
      </c>
      <c r="J8" s="13">
        <f>SUM(I8)</f>
        <v>611.5699999999999</v>
      </c>
      <c r="L8" s="24">
        <f>J8+K8</f>
        <v>611.5699999999999</v>
      </c>
    </row>
    <row r="9" spans="1:12" ht="12.75">
      <c r="A9" s="19">
        <v>3</v>
      </c>
      <c r="B9" t="s">
        <v>69</v>
      </c>
      <c r="C9" s="9" t="s">
        <v>70</v>
      </c>
      <c r="D9" s="1" t="s">
        <v>71</v>
      </c>
      <c r="E9" t="s">
        <v>194</v>
      </c>
      <c r="F9">
        <v>1</v>
      </c>
      <c r="G9">
        <v>414.7</v>
      </c>
      <c r="H9">
        <f t="shared" si="0"/>
        <v>414.7</v>
      </c>
      <c r="I9">
        <f t="shared" si="1"/>
        <v>476.905</v>
      </c>
      <c r="L9" s="23"/>
    </row>
    <row r="10" spans="1:12" s="10" customFormat="1" ht="13.5" thickBot="1">
      <c r="A10" s="21"/>
      <c r="B10" s="10" t="s">
        <v>69</v>
      </c>
      <c r="C10" s="11" t="s">
        <v>89</v>
      </c>
      <c r="D10" s="12" t="s">
        <v>71</v>
      </c>
      <c r="E10" s="10" t="s">
        <v>194</v>
      </c>
      <c r="F10" s="10">
        <v>1</v>
      </c>
      <c r="G10" s="10">
        <v>414.7</v>
      </c>
      <c r="H10" s="10">
        <f t="shared" si="0"/>
        <v>414.7</v>
      </c>
      <c r="I10" s="10">
        <f t="shared" si="1"/>
        <v>476.905</v>
      </c>
      <c r="J10" s="10">
        <f>SUM(I9:I10)</f>
        <v>953.81</v>
      </c>
      <c r="L10" s="24">
        <f>J10+K10</f>
        <v>953.81</v>
      </c>
    </row>
    <row r="11" spans="1:12" s="13" customFormat="1" ht="13.5" thickBot="1">
      <c r="A11" s="14">
        <v>4</v>
      </c>
      <c r="B11" s="13" t="s">
        <v>40</v>
      </c>
      <c r="C11" s="14" t="s">
        <v>41</v>
      </c>
      <c r="D11" s="15" t="s">
        <v>42</v>
      </c>
      <c r="E11" s="25" t="s">
        <v>194</v>
      </c>
      <c r="F11" s="13">
        <v>1</v>
      </c>
      <c r="G11" s="13">
        <v>1020.6</v>
      </c>
      <c r="H11" s="13">
        <f t="shared" si="0"/>
        <v>1020.6</v>
      </c>
      <c r="I11" s="13">
        <f t="shared" si="1"/>
        <v>1173.6899999999998</v>
      </c>
      <c r="J11" s="10">
        <f>SUM(I11)</f>
        <v>1173.6899999999998</v>
      </c>
      <c r="L11" s="24">
        <f>J11+K11</f>
        <v>1173.6899999999998</v>
      </c>
    </row>
    <row r="12" spans="1:12" ht="12.75">
      <c r="A12" s="19">
        <v>5</v>
      </c>
      <c r="B12" t="s">
        <v>35</v>
      </c>
      <c r="C12" s="9" t="s">
        <v>36</v>
      </c>
      <c r="D12" s="1" t="s">
        <v>37</v>
      </c>
      <c r="E12" s="16" t="s">
        <v>194</v>
      </c>
      <c r="F12">
        <v>1</v>
      </c>
      <c r="G12">
        <v>426.7</v>
      </c>
      <c r="H12">
        <f t="shared" si="0"/>
        <v>426.7</v>
      </c>
      <c r="I12">
        <f t="shared" si="1"/>
        <v>490.7049999999999</v>
      </c>
      <c r="L12" s="23"/>
    </row>
    <row r="13" spans="1:12" ht="12.75">
      <c r="A13" s="20"/>
      <c r="B13" t="s">
        <v>32</v>
      </c>
      <c r="C13" s="9" t="s">
        <v>33</v>
      </c>
      <c r="D13" s="1" t="s">
        <v>34</v>
      </c>
      <c r="E13" s="16" t="s">
        <v>194</v>
      </c>
      <c r="F13">
        <v>1</v>
      </c>
      <c r="G13">
        <v>391.9</v>
      </c>
      <c r="H13">
        <f t="shared" si="0"/>
        <v>391.9</v>
      </c>
      <c r="I13">
        <f t="shared" si="1"/>
        <v>450.68499999999995</v>
      </c>
      <c r="L13" s="23"/>
    </row>
    <row r="14" spans="1:12" ht="12.75">
      <c r="A14" s="20"/>
      <c r="B14" t="s">
        <v>209</v>
      </c>
      <c r="C14" t="s">
        <v>210</v>
      </c>
      <c r="D14" s="1" t="s">
        <v>211</v>
      </c>
      <c r="E14" t="s">
        <v>194</v>
      </c>
      <c r="F14">
        <v>1</v>
      </c>
      <c r="G14">
        <v>145.2</v>
      </c>
      <c r="H14">
        <f t="shared" si="0"/>
        <v>145.2</v>
      </c>
      <c r="I14">
        <f t="shared" si="1"/>
        <v>166.97999999999996</v>
      </c>
      <c r="L14" s="23"/>
    </row>
    <row r="15" spans="1:12" s="10" customFormat="1" ht="13.5" thickBot="1">
      <c r="A15" s="21"/>
      <c r="B15" t="s">
        <v>212</v>
      </c>
      <c r="C15" t="s">
        <v>213</v>
      </c>
      <c r="D15" s="1" t="s">
        <v>214</v>
      </c>
      <c r="E15" t="s">
        <v>194</v>
      </c>
      <c r="F15">
        <v>1</v>
      </c>
      <c r="G15">
        <v>145.2</v>
      </c>
      <c r="H15" s="10">
        <f t="shared" si="0"/>
        <v>145.2</v>
      </c>
      <c r="I15" s="10">
        <f t="shared" si="1"/>
        <v>166.97999999999996</v>
      </c>
      <c r="J15" s="10">
        <f>SUM(I12:I15)</f>
        <v>1275.35</v>
      </c>
      <c r="L15" s="24">
        <f>J15+K15</f>
        <v>1275.35</v>
      </c>
    </row>
    <row r="16" spans="1:12" s="13" customFormat="1" ht="13.5" thickBot="1">
      <c r="A16" s="14">
        <v>6</v>
      </c>
      <c r="B16" s="13" t="s">
        <v>86</v>
      </c>
      <c r="C16" s="14" t="s">
        <v>87</v>
      </c>
      <c r="D16" s="15" t="s">
        <v>88</v>
      </c>
      <c r="E16" s="13" t="s">
        <v>194</v>
      </c>
      <c r="F16" s="13">
        <v>1</v>
      </c>
      <c r="G16" s="13">
        <v>778</v>
      </c>
      <c r="H16" s="13">
        <f t="shared" si="0"/>
        <v>778</v>
      </c>
      <c r="I16" s="13">
        <f t="shared" si="1"/>
        <v>894.6999999999999</v>
      </c>
      <c r="J16" s="10">
        <f>SUM(I16)</f>
        <v>894.6999999999999</v>
      </c>
      <c r="L16" s="24">
        <f>J16+K16</f>
        <v>894.6999999999999</v>
      </c>
    </row>
    <row r="17" spans="1:12" ht="12.75">
      <c r="A17" s="19">
        <v>7</v>
      </c>
      <c r="B17" t="s">
        <v>199</v>
      </c>
      <c r="C17" s="9">
        <v>46031</v>
      </c>
      <c r="D17" s="1" t="s">
        <v>215</v>
      </c>
      <c r="E17" s="16" t="s">
        <v>194</v>
      </c>
      <c r="F17">
        <v>1</v>
      </c>
      <c r="G17" s="16">
        <v>82.8</v>
      </c>
      <c r="H17">
        <f t="shared" si="0"/>
        <v>82.8</v>
      </c>
      <c r="I17">
        <f t="shared" si="1"/>
        <v>95.21999999999998</v>
      </c>
      <c r="L17" s="23"/>
    </row>
    <row r="18" spans="1:12" s="10" customFormat="1" ht="13.5" thickBot="1">
      <c r="A18" s="21"/>
      <c r="B18" s="10" t="s">
        <v>197</v>
      </c>
      <c r="C18" s="26" t="s">
        <v>198</v>
      </c>
      <c r="D18" s="12" t="s">
        <v>216</v>
      </c>
      <c r="E18" s="10" t="s">
        <v>194</v>
      </c>
      <c r="F18" s="10">
        <v>1</v>
      </c>
      <c r="G18" s="10">
        <v>810</v>
      </c>
      <c r="H18" s="10">
        <f t="shared" si="0"/>
        <v>810</v>
      </c>
      <c r="I18" s="10">
        <f t="shared" si="1"/>
        <v>931.4999999999999</v>
      </c>
      <c r="J18" s="10">
        <f>SUM(I17:I18)</f>
        <v>1026.7199999999998</v>
      </c>
      <c r="L18" s="24">
        <f>J18+K18</f>
        <v>1026.7199999999998</v>
      </c>
    </row>
    <row r="19" spans="1:12" ht="12.75">
      <c r="A19" s="19">
        <v>8</v>
      </c>
      <c r="B19" t="s">
        <v>53</v>
      </c>
      <c r="C19" s="9" t="s">
        <v>54</v>
      </c>
      <c r="D19" s="1" t="s">
        <v>55</v>
      </c>
      <c r="E19" t="s">
        <v>194</v>
      </c>
      <c r="F19">
        <v>1</v>
      </c>
      <c r="G19">
        <v>426.7</v>
      </c>
      <c r="H19">
        <f t="shared" si="0"/>
        <v>426.7</v>
      </c>
      <c r="I19">
        <f t="shared" si="1"/>
        <v>490.7049999999999</v>
      </c>
      <c r="L19" s="23"/>
    </row>
    <row r="20" spans="1:12" ht="12.75">
      <c r="A20" s="20"/>
      <c r="B20" t="s">
        <v>56</v>
      </c>
      <c r="C20" s="9" t="s">
        <v>57</v>
      </c>
      <c r="D20" s="1" t="s">
        <v>58</v>
      </c>
      <c r="F20">
        <v>1</v>
      </c>
      <c r="H20">
        <f t="shared" si="0"/>
        <v>0</v>
      </c>
      <c r="I20">
        <f t="shared" si="1"/>
        <v>0</v>
      </c>
      <c r="L20" s="23"/>
    </row>
    <row r="21" spans="1:12" ht="12.75">
      <c r="A21" s="20"/>
      <c r="B21" t="s">
        <v>51</v>
      </c>
      <c r="C21" s="9">
        <v>4</v>
      </c>
      <c r="D21" s="1" t="s">
        <v>52</v>
      </c>
      <c r="F21">
        <v>1</v>
      </c>
      <c r="H21">
        <f t="shared" si="0"/>
        <v>0</v>
      </c>
      <c r="I21">
        <f t="shared" si="1"/>
        <v>0</v>
      </c>
      <c r="L21" s="23"/>
    </row>
    <row r="22" spans="1:12" s="10" customFormat="1" ht="13.5" thickBot="1">
      <c r="A22" s="21"/>
      <c r="B22" s="10" t="s">
        <v>49</v>
      </c>
      <c r="C22" s="11">
        <v>4701</v>
      </c>
      <c r="D22" s="12" t="s">
        <v>50</v>
      </c>
      <c r="F22" s="10">
        <v>1</v>
      </c>
      <c r="H22" s="10">
        <f t="shared" si="0"/>
        <v>0</v>
      </c>
      <c r="I22" s="10">
        <f t="shared" si="1"/>
        <v>0</v>
      </c>
      <c r="J22" s="10">
        <f>SUM(I19:I22)</f>
        <v>490.7049999999999</v>
      </c>
      <c r="L22" s="24">
        <f>J22+K22</f>
        <v>490.7049999999999</v>
      </c>
    </row>
    <row r="23" spans="1:12" ht="12.75">
      <c r="A23" s="19">
        <v>9</v>
      </c>
      <c r="B23" t="s">
        <v>43</v>
      </c>
      <c r="C23" s="9" t="s">
        <v>44</v>
      </c>
      <c r="D23" s="1" t="s">
        <v>45</v>
      </c>
      <c r="E23" s="27" t="s">
        <v>194</v>
      </c>
      <c r="F23">
        <v>4</v>
      </c>
      <c r="G23">
        <v>39.9</v>
      </c>
      <c r="H23">
        <f t="shared" si="0"/>
        <v>159.6</v>
      </c>
      <c r="I23">
        <f>H23</f>
        <v>159.6</v>
      </c>
      <c r="L23" s="23"/>
    </row>
    <row r="24" spans="1:12" s="10" customFormat="1" ht="13.5" thickBot="1">
      <c r="A24" s="21"/>
      <c r="B24" s="10" t="s">
        <v>46</v>
      </c>
      <c r="C24" s="11" t="s">
        <v>47</v>
      </c>
      <c r="D24" s="12" t="s">
        <v>48</v>
      </c>
      <c r="E24" s="28" t="s">
        <v>194</v>
      </c>
      <c r="F24" s="10">
        <v>1</v>
      </c>
      <c r="G24" s="10">
        <v>47.4</v>
      </c>
      <c r="H24" s="10">
        <f t="shared" si="0"/>
        <v>47.4</v>
      </c>
      <c r="I24" s="10">
        <f>H24</f>
        <v>47.4</v>
      </c>
      <c r="J24" s="10">
        <f>SUM(I23:I24)</f>
        <v>207</v>
      </c>
      <c r="L24" s="24">
        <f>J24+K24</f>
        <v>207</v>
      </c>
    </row>
    <row r="25" spans="1:12" ht="12.75">
      <c r="A25" s="19">
        <v>10</v>
      </c>
      <c r="B25" t="s">
        <v>96</v>
      </c>
      <c r="C25" s="9" t="s">
        <v>97</v>
      </c>
      <c r="D25" s="1" t="s">
        <v>98</v>
      </c>
      <c r="E25" s="27"/>
      <c r="F25">
        <v>1</v>
      </c>
      <c r="H25">
        <f t="shared" si="0"/>
        <v>0</v>
      </c>
      <c r="I25">
        <f t="shared" si="1"/>
        <v>0</v>
      </c>
      <c r="L25" s="23"/>
    </row>
    <row r="26" spans="1:12" ht="12.75">
      <c r="A26" s="20"/>
      <c r="B26" t="s">
        <v>99</v>
      </c>
      <c r="C26" s="9" t="s">
        <v>100</v>
      </c>
      <c r="D26" s="1" t="s">
        <v>101</v>
      </c>
      <c r="E26" t="s">
        <v>194</v>
      </c>
      <c r="F26">
        <v>1</v>
      </c>
      <c r="G26">
        <v>190.7</v>
      </c>
      <c r="H26">
        <f t="shared" si="0"/>
        <v>190.7</v>
      </c>
      <c r="I26">
        <f t="shared" si="1"/>
        <v>219.30499999999998</v>
      </c>
      <c r="L26" s="23"/>
    </row>
    <row r="27" spans="1:12" ht="12.75">
      <c r="A27" s="20"/>
      <c r="B27" t="s">
        <v>93</v>
      </c>
      <c r="C27" s="9" t="s">
        <v>94</v>
      </c>
      <c r="D27" s="1" t="s">
        <v>95</v>
      </c>
      <c r="E27" s="27" t="s">
        <v>194</v>
      </c>
      <c r="F27">
        <v>1</v>
      </c>
      <c r="G27">
        <v>359.8</v>
      </c>
      <c r="H27">
        <f t="shared" si="0"/>
        <v>359.8</v>
      </c>
      <c r="I27">
        <f t="shared" si="1"/>
        <v>413.77</v>
      </c>
      <c r="L27" s="23"/>
    </row>
    <row r="28" spans="1:12" s="10" customFormat="1" ht="13.5" thickBot="1">
      <c r="A28" s="21"/>
      <c r="B28" s="10" t="s">
        <v>90</v>
      </c>
      <c r="C28" s="11" t="s">
        <v>91</v>
      </c>
      <c r="D28" s="12" t="s">
        <v>92</v>
      </c>
      <c r="E28" s="10" t="s">
        <v>194</v>
      </c>
      <c r="F28" s="10">
        <v>1</v>
      </c>
      <c r="G28" s="10">
        <v>183.8</v>
      </c>
      <c r="H28" s="10">
        <f t="shared" si="0"/>
        <v>183.8</v>
      </c>
      <c r="I28" s="10">
        <f t="shared" si="1"/>
        <v>211.37</v>
      </c>
      <c r="J28" s="10">
        <f>SUM(I25:I28)</f>
        <v>844.4449999999999</v>
      </c>
      <c r="L28" s="24">
        <f>J28+K28</f>
        <v>844.4449999999999</v>
      </c>
    </row>
    <row r="29" spans="1:12" ht="12.75">
      <c r="A29" s="19">
        <v>11</v>
      </c>
      <c r="B29" t="s">
        <v>83</v>
      </c>
      <c r="C29" s="9" t="s">
        <v>84</v>
      </c>
      <c r="D29" s="1" t="s">
        <v>85</v>
      </c>
      <c r="E29" t="s">
        <v>194</v>
      </c>
      <c r="F29">
        <v>1</v>
      </c>
      <c r="G29">
        <v>941</v>
      </c>
      <c r="H29">
        <f t="shared" si="0"/>
        <v>941</v>
      </c>
      <c r="I29">
        <f t="shared" si="1"/>
        <v>1082.1499999999999</v>
      </c>
      <c r="L29" s="23"/>
    </row>
    <row r="30" spans="1:12" s="10" customFormat="1" ht="13.5" thickBot="1">
      <c r="A30" s="21"/>
      <c r="B30" s="10" t="s">
        <v>81</v>
      </c>
      <c r="C30" s="11"/>
      <c r="D30" s="12" t="s">
        <v>82</v>
      </c>
      <c r="E30" s="10" t="s">
        <v>194</v>
      </c>
      <c r="F30" s="10">
        <v>1</v>
      </c>
      <c r="G30" s="10">
        <v>356.4</v>
      </c>
      <c r="H30" s="10">
        <f t="shared" si="0"/>
        <v>356.4</v>
      </c>
      <c r="I30" s="10">
        <f t="shared" si="1"/>
        <v>409.85999999999996</v>
      </c>
      <c r="J30" s="10">
        <f>SUM(I29:I30)</f>
        <v>1492.0099999999998</v>
      </c>
      <c r="L30" s="24">
        <f>J30+K30</f>
        <v>1492.0099999999998</v>
      </c>
    </row>
    <row r="31" spans="1:12" s="13" customFormat="1" ht="13.5" thickBot="1">
      <c r="A31" s="14">
        <v>12</v>
      </c>
      <c r="B31" s="13" t="s">
        <v>114</v>
      </c>
      <c r="C31" s="14" t="s">
        <v>115</v>
      </c>
      <c r="D31" s="15" t="s">
        <v>116</v>
      </c>
      <c r="F31" s="13">
        <v>1</v>
      </c>
      <c r="H31" s="13">
        <f t="shared" si="0"/>
        <v>0</v>
      </c>
      <c r="I31" s="13">
        <f t="shared" si="1"/>
        <v>0</v>
      </c>
      <c r="J31" s="10">
        <f>SUM(I31)</f>
        <v>0</v>
      </c>
      <c r="L31" s="24">
        <f>J31+K31</f>
        <v>0</v>
      </c>
    </row>
    <row r="32" spans="1:12" s="13" customFormat="1" ht="13.5" thickBot="1">
      <c r="A32" s="14">
        <v>13</v>
      </c>
      <c r="B32" s="13" t="s">
        <v>105</v>
      </c>
      <c r="C32" s="14" t="s">
        <v>106</v>
      </c>
      <c r="D32" s="15" t="s">
        <v>107</v>
      </c>
      <c r="E32" s="13" t="s">
        <v>194</v>
      </c>
      <c r="F32" s="13">
        <v>1</v>
      </c>
      <c r="G32" s="13">
        <v>853.2</v>
      </c>
      <c r="H32" s="13">
        <f t="shared" si="0"/>
        <v>853.2</v>
      </c>
      <c r="I32" s="13">
        <f t="shared" si="1"/>
        <v>981.18</v>
      </c>
      <c r="J32" s="10">
        <f>SUM(I32)</f>
        <v>981.18</v>
      </c>
      <c r="L32" s="24">
        <f>J32+K32</f>
        <v>981.18</v>
      </c>
    </row>
    <row r="33" spans="1:12" ht="12.75">
      <c r="A33" s="19">
        <v>14</v>
      </c>
      <c r="B33" t="s">
        <v>10</v>
      </c>
      <c r="C33" s="9" t="s">
        <v>7</v>
      </c>
      <c r="D33" s="1" t="s">
        <v>11</v>
      </c>
      <c r="F33">
        <v>2</v>
      </c>
      <c r="H33">
        <f t="shared" si="0"/>
        <v>0</v>
      </c>
      <c r="I33">
        <f t="shared" si="1"/>
        <v>0</v>
      </c>
      <c r="L33" s="23"/>
    </row>
    <row r="34" spans="1:12" ht="12.75">
      <c r="A34" s="20"/>
      <c r="B34" t="s">
        <v>5</v>
      </c>
      <c r="C34" s="9">
        <v>9825</v>
      </c>
      <c r="D34" s="1" t="s">
        <v>6</v>
      </c>
      <c r="E34" s="27" t="s">
        <v>194</v>
      </c>
      <c r="F34">
        <v>1</v>
      </c>
      <c r="G34">
        <v>404.5</v>
      </c>
      <c r="H34">
        <f t="shared" si="0"/>
        <v>404.5</v>
      </c>
      <c r="I34">
        <f t="shared" si="1"/>
        <v>465.17499999999995</v>
      </c>
      <c r="L34" s="23"/>
    </row>
    <row r="35" spans="1:12" ht="12.75">
      <c r="A35" s="20"/>
      <c r="B35" t="s">
        <v>12</v>
      </c>
      <c r="C35" s="9" t="s">
        <v>7</v>
      </c>
      <c r="D35" s="1" t="s">
        <v>13</v>
      </c>
      <c r="E35" s="27" t="s">
        <v>194</v>
      </c>
      <c r="F35">
        <v>1</v>
      </c>
      <c r="G35">
        <v>113</v>
      </c>
      <c r="H35">
        <f t="shared" si="0"/>
        <v>113</v>
      </c>
      <c r="I35">
        <f t="shared" si="1"/>
        <v>129.95</v>
      </c>
      <c r="L35" s="23"/>
    </row>
    <row r="36" spans="1:12" ht="12.75">
      <c r="A36" s="20"/>
      <c r="B36" t="s">
        <v>12</v>
      </c>
      <c r="C36" s="9" t="s">
        <v>104</v>
      </c>
      <c r="D36" s="1" t="s">
        <v>13</v>
      </c>
      <c r="E36" s="27" t="s">
        <v>194</v>
      </c>
      <c r="F36">
        <v>1</v>
      </c>
      <c r="G36">
        <v>113</v>
      </c>
      <c r="H36">
        <f t="shared" si="0"/>
        <v>113</v>
      </c>
      <c r="I36">
        <f t="shared" si="1"/>
        <v>129.95</v>
      </c>
      <c r="L36" s="23"/>
    </row>
    <row r="37" spans="1:12" ht="12.75">
      <c r="A37" s="20"/>
      <c r="B37" t="s">
        <v>8</v>
      </c>
      <c r="C37" s="9" t="s">
        <v>7</v>
      </c>
      <c r="D37" s="1" t="s">
        <v>9</v>
      </c>
      <c r="E37" t="s">
        <v>194</v>
      </c>
      <c r="F37">
        <v>1</v>
      </c>
      <c r="G37">
        <v>409</v>
      </c>
      <c r="H37">
        <f t="shared" si="0"/>
        <v>409</v>
      </c>
      <c r="I37">
        <f t="shared" si="1"/>
        <v>470.34999999999997</v>
      </c>
      <c r="L37" s="23"/>
    </row>
    <row r="38" spans="1:12" s="10" customFormat="1" ht="13.5" thickBot="1">
      <c r="A38" s="21"/>
      <c r="B38" s="10" t="s">
        <v>102</v>
      </c>
      <c r="C38" s="11" t="s">
        <v>103</v>
      </c>
      <c r="D38" s="12" t="s">
        <v>117</v>
      </c>
      <c r="E38" s="28" t="s">
        <v>194</v>
      </c>
      <c r="F38" s="10">
        <v>1</v>
      </c>
      <c r="G38" s="10">
        <v>839.5</v>
      </c>
      <c r="H38" s="10">
        <f t="shared" si="0"/>
        <v>839.5</v>
      </c>
      <c r="I38" s="10">
        <f t="shared" si="1"/>
        <v>965.425</v>
      </c>
      <c r="J38" s="10">
        <f>SUM(I33:I38)</f>
        <v>2160.85</v>
      </c>
      <c r="L38" s="24">
        <f>J38+K38</f>
        <v>2160.85</v>
      </c>
    </row>
    <row r="39" spans="1:12" ht="12.75">
      <c r="A39" s="19">
        <v>15</v>
      </c>
      <c r="B39" t="s">
        <v>64</v>
      </c>
      <c r="C39" s="9">
        <v>46035</v>
      </c>
      <c r="D39" s="1" t="s">
        <v>65</v>
      </c>
      <c r="E39" t="s">
        <v>194</v>
      </c>
      <c r="F39">
        <v>1</v>
      </c>
      <c r="G39">
        <v>91.7</v>
      </c>
      <c r="H39">
        <f t="shared" si="0"/>
        <v>91.7</v>
      </c>
      <c r="I39">
        <f t="shared" si="1"/>
        <v>105.455</v>
      </c>
      <c r="L39" s="23"/>
    </row>
    <row r="40" spans="1:12" ht="12.75">
      <c r="A40" s="20"/>
      <c r="B40" t="s">
        <v>62</v>
      </c>
      <c r="C40" s="9">
        <v>46032</v>
      </c>
      <c r="D40" s="1" t="s">
        <v>63</v>
      </c>
      <c r="F40">
        <v>2</v>
      </c>
      <c r="H40">
        <f t="shared" si="0"/>
        <v>0</v>
      </c>
      <c r="I40">
        <f t="shared" si="1"/>
        <v>0</v>
      </c>
      <c r="L40" s="23"/>
    </row>
    <row r="41" spans="1:12" ht="12.75">
      <c r="A41" s="20"/>
      <c r="B41" t="s">
        <v>59</v>
      </c>
      <c r="C41" s="9" t="s">
        <v>60</v>
      </c>
      <c r="D41" s="1" t="s">
        <v>61</v>
      </c>
      <c r="E41" t="s">
        <v>194</v>
      </c>
      <c r="F41">
        <v>1</v>
      </c>
      <c r="G41">
        <v>299.5</v>
      </c>
      <c r="H41">
        <f t="shared" si="0"/>
        <v>299.5</v>
      </c>
      <c r="I41">
        <f t="shared" si="1"/>
        <v>344.42499999999995</v>
      </c>
      <c r="L41" s="23"/>
    </row>
    <row r="42" spans="1:12" s="10" customFormat="1" ht="13.5" thickBot="1">
      <c r="A42" s="21"/>
      <c r="B42" s="10" t="s">
        <v>200</v>
      </c>
      <c r="C42" s="11" t="s">
        <v>201</v>
      </c>
      <c r="D42" s="12" t="s">
        <v>202</v>
      </c>
      <c r="E42" s="28"/>
      <c r="F42" s="10">
        <v>1</v>
      </c>
      <c r="H42" s="10">
        <f t="shared" si="0"/>
        <v>0</v>
      </c>
      <c r="I42" s="10">
        <f t="shared" si="1"/>
        <v>0</v>
      </c>
      <c r="J42" s="10">
        <f>SUM(I39:I42)</f>
        <v>449.87999999999994</v>
      </c>
      <c r="L42" s="24">
        <f>J42+K42</f>
        <v>449.87999999999994</v>
      </c>
    </row>
    <row r="43" spans="1:12" s="13" customFormat="1" ht="13.5" thickBot="1">
      <c r="A43" s="14">
        <v>16</v>
      </c>
      <c r="B43" s="13" t="s">
        <v>66</v>
      </c>
      <c r="C43" s="14" t="s">
        <v>67</v>
      </c>
      <c r="D43" s="15" t="s">
        <v>68</v>
      </c>
      <c r="E43" s="25" t="s">
        <v>194</v>
      </c>
      <c r="F43" s="13">
        <v>2</v>
      </c>
      <c r="G43" s="13">
        <v>57.4</v>
      </c>
      <c r="H43" s="13">
        <f t="shared" si="0"/>
        <v>114.8</v>
      </c>
      <c r="I43" s="13">
        <f t="shared" si="1"/>
        <v>132.01999999999998</v>
      </c>
      <c r="J43" s="10">
        <f>SUM(I43)</f>
        <v>132.01999999999998</v>
      </c>
      <c r="L43" s="24">
        <f>J43+K43</f>
        <v>132.01999999999998</v>
      </c>
    </row>
    <row r="44" spans="1:12" s="13" customFormat="1" ht="13.5" thickBot="1">
      <c r="A44" s="14">
        <v>17</v>
      </c>
      <c r="B44" s="13" t="s">
        <v>111</v>
      </c>
      <c r="C44" s="14" t="s">
        <v>112</v>
      </c>
      <c r="D44" s="15" t="s">
        <v>113</v>
      </c>
      <c r="E44" s="25" t="s">
        <v>194</v>
      </c>
      <c r="F44" s="13">
        <v>1</v>
      </c>
      <c r="G44" s="13">
        <v>342.7</v>
      </c>
      <c r="H44" s="13">
        <f t="shared" si="0"/>
        <v>342.7</v>
      </c>
      <c r="I44" s="13">
        <f t="shared" si="1"/>
        <v>394.10499999999996</v>
      </c>
      <c r="J44" s="10">
        <f>SUM(I44)</f>
        <v>394.10499999999996</v>
      </c>
      <c r="L44" s="24">
        <f>J44+K44</f>
        <v>394.10499999999996</v>
      </c>
    </row>
    <row r="45" spans="1:12" ht="12.75">
      <c r="A45" s="19">
        <v>18</v>
      </c>
      <c r="B45" t="s">
        <v>75</v>
      </c>
      <c r="C45" s="9" t="s">
        <v>76</v>
      </c>
      <c r="D45" s="1" t="s">
        <v>77</v>
      </c>
      <c r="E45" t="s">
        <v>194</v>
      </c>
      <c r="F45">
        <v>1</v>
      </c>
      <c r="G45">
        <v>174</v>
      </c>
      <c r="H45">
        <f t="shared" si="0"/>
        <v>174</v>
      </c>
      <c r="I45">
        <f t="shared" si="1"/>
        <v>200.1</v>
      </c>
      <c r="L45" s="23"/>
    </row>
    <row r="46" spans="1:12" s="10" customFormat="1" ht="13.5" thickBot="1">
      <c r="A46" s="21"/>
      <c r="B46" s="10" t="s">
        <v>72</v>
      </c>
      <c r="C46" s="11" t="s">
        <v>73</v>
      </c>
      <c r="D46" s="12" t="s">
        <v>74</v>
      </c>
      <c r="E46" s="28" t="s">
        <v>194</v>
      </c>
      <c r="F46" s="10">
        <v>1</v>
      </c>
      <c r="G46" s="10">
        <v>315.5</v>
      </c>
      <c r="H46" s="10">
        <f t="shared" si="0"/>
        <v>315.5</v>
      </c>
      <c r="I46" s="10">
        <f t="shared" si="1"/>
        <v>362.825</v>
      </c>
      <c r="J46" s="10">
        <f>SUM(I45:I46)</f>
        <v>562.925</v>
      </c>
      <c r="L46" s="24">
        <f>J46+K46</f>
        <v>562.925</v>
      </c>
    </row>
    <row r="47" spans="1:12" s="13" customFormat="1" ht="13.5" thickBot="1">
      <c r="A47" s="14">
        <v>19</v>
      </c>
      <c r="B47" s="13" t="s">
        <v>78</v>
      </c>
      <c r="C47" s="14" t="s">
        <v>79</v>
      </c>
      <c r="D47" s="15" t="s">
        <v>80</v>
      </c>
      <c r="F47" s="13">
        <v>1</v>
      </c>
      <c r="H47" s="13">
        <f t="shared" si="0"/>
        <v>0</v>
      </c>
      <c r="I47" s="13">
        <f t="shared" si="1"/>
        <v>0</v>
      </c>
      <c r="J47" s="10">
        <f>SUM(I47)</f>
        <v>0</v>
      </c>
      <c r="L47" s="24">
        <f>J47+K47</f>
        <v>0</v>
      </c>
    </row>
    <row r="48" spans="1:12" s="13" customFormat="1" ht="13.5" thickBot="1">
      <c r="A48" s="14">
        <v>20</v>
      </c>
      <c r="B48" s="13" t="s">
        <v>38</v>
      </c>
      <c r="C48" s="14">
        <v>22501</v>
      </c>
      <c r="D48" s="15" t="s">
        <v>39</v>
      </c>
      <c r="E48" s="25" t="s">
        <v>194</v>
      </c>
      <c r="F48" s="13">
        <v>1</v>
      </c>
      <c r="G48" s="13">
        <v>197.1</v>
      </c>
      <c r="H48" s="13">
        <f t="shared" si="0"/>
        <v>197.1</v>
      </c>
      <c r="I48" s="13">
        <f t="shared" si="1"/>
        <v>226.66499999999996</v>
      </c>
      <c r="J48" s="10">
        <f>SUM(I48)</f>
        <v>226.66499999999996</v>
      </c>
      <c r="L48" s="24">
        <f>J48+K48</f>
        <v>226.66499999999996</v>
      </c>
    </row>
    <row r="49" spans="1:12" ht="12.75">
      <c r="A49" s="19">
        <v>21</v>
      </c>
      <c r="B49" t="s">
        <v>217</v>
      </c>
      <c r="C49" s="9" t="s">
        <v>218</v>
      </c>
      <c r="D49" s="1" t="s">
        <v>219</v>
      </c>
      <c r="E49" s="16" t="s">
        <v>194</v>
      </c>
      <c r="F49">
        <v>1</v>
      </c>
      <c r="G49">
        <v>22.1</v>
      </c>
      <c r="H49">
        <f t="shared" si="0"/>
        <v>22.1</v>
      </c>
      <c r="I49">
        <f t="shared" si="1"/>
        <v>25.415</v>
      </c>
      <c r="L49" s="23"/>
    </row>
    <row r="50" spans="1:12" ht="12.75">
      <c r="A50" s="20"/>
      <c r="B50" t="s">
        <v>62</v>
      </c>
      <c r="C50" s="9">
        <v>46032</v>
      </c>
      <c r="D50" s="1" t="s">
        <v>63</v>
      </c>
      <c r="F50">
        <v>1</v>
      </c>
      <c r="H50">
        <f t="shared" si="0"/>
        <v>0</v>
      </c>
      <c r="I50">
        <f t="shared" si="1"/>
        <v>0</v>
      </c>
      <c r="L50" s="23"/>
    </row>
    <row r="51" spans="1:12" ht="12.75">
      <c r="A51" s="20"/>
      <c r="B51" t="s">
        <v>220</v>
      </c>
      <c r="C51" s="9" t="s">
        <v>30</v>
      </c>
      <c r="D51" s="1" t="s">
        <v>31</v>
      </c>
      <c r="E51" t="s">
        <v>194</v>
      </c>
      <c r="F51">
        <v>1</v>
      </c>
      <c r="G51">
        <v>170.8</v>
      </c>
      <c r="H51">
        <f t="shared" si="0"/>
        <v>170.8</v>
      </c>
      <c r="I51">
        <f t="shared" si="1"/>
        <v>196.42</v>
      </c>
      <c r="L51" s="23"/>
    </row>
    <row r="52" spans="1:12" ht="12.75">
      <c r="A52" s="20"/>
      <c r="B52" t="s">
        <v>221</v>
      </c>
      <c r="C52" s="9" t="s">
        <v>222</v>
      </c>
      <c r="D52" s="1" t="s">
        <v>223</v>
      </c>
      <c r="E52" t="s">
        <v>194</v>
      </c>
      <c r="F52">
        <v>1</v>
      </c>
      <c r="G52">
        <v>328.9</v>
      </c>
      <c r="H52">
        <f t="shared" si="0"/>
        <v>328.9</v>
      </c>
      <c r="I52">
        <f t="shared" si="1"/>
        <v>378.23499999999996</v>
      </c>
      <c r="L52" s="23"/>
    </row>
    <row r="53" spans="1:15" ht="13.5" thickBot="1">
      <c r="A53" s="21"/>
      <c r="B53" s="10" t="s">
        <v>224</v>
      </c>
      <c r="C53" s="11" t="s">
        <v>225</v>
      </c>
      <c r="D53" s="12" t="s">
        <v>226</v>
      </c>
      <c r="E53" s="10" t="s">
        <v>194</v>
      </c>
      <c r="F53" s="10">
        <v>1</v>
      </c>
      <c r="G53" s="10">
        <v>196.7</v>
      </c>
      <c r="H53" s="10">
        <f t="shared" si="0"/>
        <v>196.7</v>
      </c>
      <c r="I53" s="10">
        <f t="shared" si="1"/>
        <v>226.20499999999996</v>
      </c>
      <c r="J53" s="10">
        <f>SUM(I49:I53)</f>
        <v>826.2749999999999</v>
      </c>
      <c r="K53" s="10"/>
      <c r="L53" s="24">
        <f>J53+K53</f>
        <v>826.2749999999999</v>
      </c>
      <c r="M53" s="10"/>
      <c r="N53" s="10"/>
      <c r="O53" s="10"/>
    </row>
    <row r="54" spans="1:12" ht="12.75">
      <c r="A54" s="19">
        <v>22</v>
      </c>
      <c r="B54" t="s">
        <v>227</v>
      </c>
      <c r="C54" t="s">
        <v>228</v>
      </c>
      <c r="D54" s="1" t="s">
        <v>229</v>
      </c>
      <c r="E54" t="s">
        <v>194</v>
      </c>
      <c r="F54">
        <v>1</v>
      </c>
      <c r="G54">
        <v>742.8</v>
      </c>
      <c r="H54">
        <f t="shared" si="0"/>
        <v>742.8</v>
      </c>
      <c r="I54">
        <f t="shared" si="1"/>
        <v>854.2199999999999</v>
      </c>
      <c r="L54" s="23"/>
    </row>
    <row r="55" spans="1:12" ht="12.75">
      <c r="A55" s="20"/>
      <c r="B55" t="s">
        <v>12</v>
      </c>
      <c r="C55" t="s">
        <v>7</v>
      </c>
      <c r="D55" s="1" t="s">
        <v>230</v>
      </c>
      <c r="E55" t="s">
        <v>194</v>
      </c>
      <c r="F55">
        <v>1</v>
      </c>
      <c r="G55">
        <v>113</v>
      </c>
      <c r="H55">
        <f t="shared" si="0"/>
        <v>113</v>
      </c>
      <c r="I55">
        <f t="shared" si="1"/>
        <v>129.95</v>
      </c>
      <c r="L55" s="23"/>
    </row>
    <row r="56" spans="1:15" ht="13.5" thickBot="1">
      <c r="A56" s="21"/>
      <c r="B56" s="10" t="s">
        <v>231</v>
      </c>
      <c r="C56" s="10" t="s">
        <v>232</v>
      </c>
      <c r="D56" s="12" t="s">
        <v>233</v>
      </c>
      <c r="E56" s="10" t="s">
        <v>194</v>
      </c>
      <c r="F56" s="10">
        <v>1</v>
      </c>
      <c r="G56" s="10">
        <v>317.5</v>
      </c>
      <c r="H56" s="10">
        <f t="shared" si="0"/>
        <v>317.5</v>
      </c>
      <c r="I56" s="10">
        <f t="shared" si="1"/>
        <v>365.125</v>
      </c>
      <c r="J56" s="10">
        <f>SUM(I54:I56)</f>
        <v>1349.2949999999998</v>
      </c>
      <c r="K56" s="10"/>
      <c r="L56" s="24">
        <f>J56+K56</f>
        <v>1349.2949999999998</v>
      </c>
      <c r="M56" s="10"/>
      <c r="N56" s="10"/>
      <c r="O56" s="10"/>
    </row>
    <row r="57" ht="12.75">
      <c r="H57">
        <f>SUM(H2:H56)</f>
        <v>15606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23:A24"/>
    <mergeCell ref="A49:A53"/>
    <mergeCell ref="A54:A56"/>
    <mergeCell ref="A25:A28"/>
    <mergeCell ref="A29:A30"/>
    <mergeCell ref="A33:A38"/>
    <mergeCell ref="A39:A42"/>
    <mergeCell ref="A45:A46"/>
    <mergeCell ref="A2:A7"/>
    <mergeCell ref="A9:A10"/>
    <mergeCell ref="A12:A15"/>
    <mergeCell ref="A17:A18"/>
    <mergeCell ref="A19:A22"/>
  </mergeCells>
  <hyperlinks>
    <hyperlink ref="D8" r:id="rId1" display="http://www.tiiya.ru/catalog/1007/78797/"/>
    <hyperlink ref="D5" r:id="rId2" display="http://www.tiiya.ru/catalog/1051/71810/"/>
    <hyperlink ref="D3" r:id="rId3" display="http://www.tiiya.ru/catalog/1021/73347/"/>
    <hyperlink ref="D7" r:id="rId4" display="http://www.tiiya.ru/catalog/800/50592/"/>
    <hyperlink ref="D6" r:id="rId5" display="http://www.tiiya.ru/catalog/798/47878/"/>
    <hyperlink ref="D4" r:id="rId6" display="http://www.tiiya.ru/catalog/1031/57321/"/>
    <hyperlink ref="D2" r:id="rId7" display="http://www.tiiya.ru/catalog/1005/78918/"/>
    <hyperlink ref="D9" r:id="rId8" display="http://www.tiiya.ru/catalog/969/60769/"/>
    <hyperlink ref="D10" r:id="rId9" display="http://www.tiiya.ru/catalog/969/60769/"/>
    <hyperlink ref="D11" r:id="rId10" display="http://www.tiiya.ru/catalog/781/82888/"/>
    <hyperlink ref="D13" r:id="rId11" display="http://www.tiiya.ru/catalog/1709/52301/"/>
    <hyperlink ref="D12" r:id="rId12" display="http://www.tiiya.ru/catalog/1709/29333/"/>
    <hyperlink ref="D16" r:id="rId13" display="http://www.tiiya.ru/catalog/975/58374/"/>
    <hyperlink ref="D22" r:id="rId14" display="http://www.tiiya.ru/catalog/998/52441/"/>
    <hyperlink ref="D21" r:id="rId15" display="http://www.tiiya.ru/catalog/996/59494/"/>
    <hyperlink ref="D19" r:id="rId16" display="http://www.tiiya.ru/catalog/982/29317/"/>
    <hyperlink ref="D20" r:id="rId17" display="http://www.tiiya.ru/catalog/990/24734/"/>
    <hyperlink ref="D23" r:id="rId18" display="http://www.podarki66.ru/catalog/1114/43882/"/>
    <hyperlink ref="D24" r:id="rId19" display="http://www.podarki66.ru/catalog/1149/73308/"/>
    <hyperlink ref="D28" r:id="rId20" display="http://www.ti-i-ya.ru/catalog/987/41262/"/>
    <hyperlink ref="D27" r:id="rId21" display="http://www.ti-i-ya.ru/catalog/968/84361/"/>
    <hyperlink ref="D25" r:id="rId22" display="http://www.ti-i-ya.ru/catalog/798/49079/"/>
    <hyperlink ref="D26" r:id="rId23" display="http://www.ti-i-ya.ru/catalog/805/74122/"/>
    <hyperlink ref="D30" r:id="rId24" display="http://www.tiiya.ru/catalog/995/24825/"/>
    <hyperlink ref="D29" r:id="rId25" display="http://www.tiiya.ru/catalog/991/24763/"/>
    <hyperlink ref="D31" r:id="rId26" display="http://www.tiiya.ru/catalog/1004/59924/"/>
    <hyperlink ref="D32" r:id="rId27" display="http://www.ti-i-ya.ru/catalog/1031/75843/"/>
    <hyperlink ref="D34" r:id="rId28" display="http://www.ti-i-ya.ru/catalog/910/41913/"/>
    <hyperlink ref="D37" r:id="rId29" display="http://www.ti-i-ya.ru/catalog/943/81266/"/>
    <hyperlink ref="D33" r:id="rId30" display="http://www.ti-i-ya.ru/catalog/1028/61537/"/>
    <hyperlink ref="D35" r:id="rId31" display="http://www.ti-i-ya.ru/catalog/914/34301/"/>
    <hyperlink ref="D36" r:id="rId32" display="http://www.ti-i-ya.ru/catalog/914/34301/"/>
    <hyperlink ref="D41" r:id="rId33" display="http://www.tiiya.ru/catalog/990/84044/"/>
    <hyperlink ref="D40" r:id="rId34" display="http://www.tiiya.ru/catalog/1751/82234/"/>
    <hyperlink ref="D39" r:id="rId35" display="http://www.tiiya.ru/catalog/1751/82227/"/>
    <hyperlink ref="D43" r:id="rId36" display="http://www.podarki66.ru/catalog/1222/51065/"/>
    <hyperlink ref="D44" r:id="rId37" display="http://www.podarki66.ru/catalog/1683/73140/"/>
    <hyperlink ref="D46" r:id="rId38" display="http://www.ti-i-ya.ru/catalog/917/30451/"/>
    <hyperlink ref="D45" r:id="rId39" display="http://www.ti-i-ya.ru/catalog/910/60301/"/>
    <hyperlink ref="D47" r:id="rId40" display="http://tiiya.ru/catalog/937/84200/"/>
    <hyperlink ref="D48" r:id="rId41" display="http://www.tiiya.ru/catalog/1069/41703/"/>
    <hyperlink ref="D38" r:id="rId42" display="http://www.tiiya.ru/catalog/976/82554/"/>
    <hyperlink ref="D17" r:id="rId43" display="http://www.ti-i-ya.ru/catalog/1751/82231/"/>
    <hyperlink ref="D18" r:id="rId44" display="http://www.ti-i-ya.ru/catalog/917/24610/"/>
    <hyperlink ref="D42" r:id="rId45" display="http://www.tiiya.ru/catalog/998/82235/"/>
    <hyperlink ref="D14" r:id="rId46" display="http://www.tiiya.ru/catalog/997/84731/"/>
    <hyperlink ref="D15" r:id="rId47" display="http://www.tiiya.ru/catalog/997/84729/"/>
    <hyperlink ref="D49" r:id="rId48" display="http://www.ti-i-ya.ru/catalog/986/64766/"/>
    <hyperlink ref="D50" r:id="rId49" display="http://www.tiiya.ru/catalog/1751/82234/"/>
    <hyperlink ref="D51" r:id="rId50" display="http://www.tiiya.ru/catalog/1005/78918/"/>
    <hyperlink ref="D52" r:id="rId51" display="http://www.tiiya.ru/catalog/1021/57262/"/>
    <hyperlink ref="D53" r:id="rId52" display="http://www.tiiya.ru/catalog/943/24957/"/>
    <hyperlink ref="D54" r:id="rId53" display="http://www.tiiya.ru/catalog/966/84484/"/>
    <hyperlink ref="D55" r:id="rId54" display="http://www.tiiya.ru/catalog/1028/34301/"/>
    <hyperlink ref="D56" r:id="rId55" display="http://www.tiiya.ru/catalog/996/54829/"/>
  </hyperlinks>
  <printOptions/>
  <pageMargins left="0.7" right="0.7" top="0.75" bottom="0.75" header="0.3" footer="0.3"/>
  <pageSetup horizontalDpi="600" verticalDpi="600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8.57421875" style="0" bestFit="1" customWidth="1"/>
    <col min="3" max="3" width="13.57421875" style="0" bestFit="1" customWidth="1"/>
    <col min="4" max="4" width="13.140625" style="0" bestFit="1" customWidth="1"/>
  </cols>
  <sheetData>
    <row r="1" spans="1:4" ht="15">
      <c r="A1" s="2" t="s">
        <v>118</v>
      </c>
      <c r="B1" s="2" t="s">
        <v>119</v>
      </c>
      <c r="C1" s="2" t="s">
        <v>120</v>
      </c>
      <c r="D1" s="2" t="s">
        <v>121</v>
      </c>
    </row>
    <row r="2" spans="1:4" ht="14.25">
      <c r="A2" s="3" t="s">
        <v>122</v>
      </c>
      <c r="B2" s="3"/>
      <c r="C2" s="3">
        <v>1</v>
      </c>
      <c r="D2" s="4" t="s">
        <v>123</v>
      </c>
    </row>
    <row r="3" spans="1:4" ht="14.25">
      <c r="A3" s="3" t="s">
        <v>124</v>
      </c>
      <c r="B3" s="3"/>
      <c r="C3" s="3">
        <v>1</v>
      </c>
      <c r="D3" s="4" t="s">
        <v>125</v>
      </c>
    </row>
    <row r="4" spans="1:4" ht="14.25">
      <c r="A4" s="3" t="s">
        <v>126</v>
      </c>
      <c r="B4" s="3"/>
      <c r="C4" s="3">
        <v>1</v>
      </c>
      <c r="D4" s="4" t="s">
        <v>127</v>
      </c>
    </row>
    <row r="5" spans="1:4" ht="14.25">
      <c r="A5" s="3" t="s">
        <v>128</v>
      </c>
      <c r="B5" s="3"/>
      <c r="C5" s="3">
        <v>1</v>
      </c>
      <c r="D5" s="4" t="s">
        <v>129</v>
      </c>
    </row>
    <row r="6" spans="1:4" ht="14.25">
      <c r="A6" s="3" t="s">
        <v>130</v>
      </c>
      <c r="B6" s="3"/>
      <c r="C6" s="3">
        <v>2</v>
      </c>
      <c r="D6" s="4" t="s">
        <v>131</v>
      </c>
    </row>
    <row r="7" spans="1:4" ht="14.25">
      <c r="A7" s="3" t="s">
        <v>132</v>
      </c>
      <c r="B7" s="3"/>
      <c r="C7" s="3">
        <v>1</v>
      </c>
      <c r="D7" s="4" t="s">
        <v>133</v>
      </c>
    </row>
    <row r="8" spans="1:4" ht="14.25">
      <c r="A8" s="3" t="s">
        <v>134</v>
      </c>
      <c r="B8" s="3"/>
      <c r="C8" s="3">
        <v>2</v>
      </c>
      <c r="D8" s="4" t="s">
        <v>135</v>
      </c>
    </row>
    <row r="9" spans="1:4" ht="14.25">
      <c r="A9" s="3" t="s">
        <v>136</v>
      </c>
      <c r="B9" s="3"/>
      <c r="C9" s="3">
        <v>1</v>
      </c>
      <c r="D9" s="4" t="s">
        <v>137</v>
      </c>
    </row>
    <row r="10" spans="1:4" ht="14.25">
      <c r="A10" s="3" t="s">
        <v>138</v>
      </c>
      <c r="B10" s="3"/>
      <c r="C10" s="3">
        <v>1</v>
      </c>
      <c r="D10" s="4" t="s">
        <v>139</v>
      </c>
    </row>
    <row r="11" spans="1:4" ht="14.25">
      <c r="A11" s="3" t="s">
        <v>140</v>
      </c>
      <c r="B11" s="3"/>
      <c r="C11" s="3">
        <v>1</v>
      </c>
      <c r="D11" s="4" t="s">
        <v>141</v>
      </c>
    </row>
    <row r="12" spans="1:4" ht="14.25">
      <c r="A12" s="3" t="s">
        <v>142</v>
      </c>
      <c r="B12" s="3"/>
      <c r="C12" s="3">
        <v>1</v>
      </c>
      <c r="D12" s="4" t="s">
        <v>143</v>
      </c>
    </row>
    <row r="13" spans="1:4" ht="14.25">
      <c r="A13" s="3" t="s">
        <v>144</v>
      </c>
      <c r="B13" s="3"/>
      <c r="C13" s="3">
        <v>1</v>
      </c>
      <c r="D13" s="4" t="s">
        <v>145</v>
      </c>
    </row>
    <row r="14" spans="1:4" ht="14.25">
      <c r="A14" s="3" t="s">
        <v>146</v>
      </c>
      <c r="B14" s="3"/>
      <c r="C14" s="3">
        <v>1</v>
      </c>
      <c r="D14" s="4" t="s">
        <v>147</v>
      </c>
    </row>
    <row r="15" spans="1:4" ht="14.25">
      <c r="A15" s="3" t="s">
        <v>148</v>
      </c>
      <c r="B15" s="3"/>
      <c r="C15" s="3">
        <v>1</v>
      </c>
      <c r="D15" s="4" t="s">
        <v>149</v>
      </c>
    </row>
    <row r="16" spans="1:4" ht="14.25">
      <c r="A16" s="3" t="s">
        <v>150</v>
      </c>
      <c r="B16" s="3"/>
      <c r="C16" s="3">
        <v>1</v>
      </c>
      <c r="D16" s="4" t="s">
        <v>151</v>
      </c>
    </row>
    <row r="17" spans="1:4" ht="14.25">
      <c r="A17" s="3" t="s">
        <v>152</v>
      </c>
      <c r="B17" s="3"/>
      <c r="C17" s="3">
        <v>1</v>
      </c>
      <c r="D17" s="4" t="s">
        <v>153</v>
      </c>
    </row>
    <row r="18" spans="1:4" ht="14.25">
      <c r="A18" s="3" t="s">
        <v>154</v>
      </c>
      <c r="B18" s="3"/>
      <c r="C18" s="3">
        <v>1</v>
      </c>
      <c r="D18" s="4" t="s">
        <v>155</v>
      </c>
    </row>
    <row r="19" spans="1:4" ht="14.25">
      <c r="A19" s="3" t="s">
        <v>156</v>
      </c>
      <c r="B19" s="3"/>
      <c r="C19" s="3">
        <v>1</v>
      </c>
      <c r="D19" s="4" t="s">
        <v>157</v>
      </c>
    </row>
    <row r="20" spans="1:4" ht="14.25">
      <c r="A20" s="3" t="s">
        <v>158</v>
      </c>
      <c r="B20" s="3"/>
      <c r="C20" s="3">
        <v>1</v>
      </c>
      <c r="D20" s="4" t="s">
        <v>159</v>
      </c>
    </row>
    <row r="21" spans="1:4" ht="14.25">
      <c r="A21" s="3" t="s">
        <v>160</v>
      </c>
      <c r="B21" s="3"/>
      <c r="C21" s="3">
        <v>1</v>
      </c>
      <c r="D21" s="4" t="s">
        <v>161</v>
      </c>
    </row>
    <row r="22" spans="1:4" ht="14.25">
      <c r="A22" s="3" t="s">
        <v>162</v>
      </c>
      <c r="B22" s="3"/>
      <c r="C22" s="3">
        <v>1</v>
      </c>
      <c r="D22" s="4" t="s">
        <v>163</v>
      </c>
    </row>
    <row r="23" spans="1:4" ht="14.25">
      <c r="A23" s="3" t="s">
        <v>164</v>
      </c>
      <c r="B23" s="3"/>
      <c r="C23" s="3">
        <v>1</v>
      </c>
      <c r="D23" s="4" t="s">
        <v>165</v>
      </c>
    </row>
    <row r="24" spans="1:4" ht="14.25">
      <c r="A24" s="3" t="s">
        <v>166</v>
      </c>
      <c r="B24" s="3"/>
      <c r="C24" s="3">
        <v>1</v>
      </c>
      <c r="D24" s="4" t="s">
        <v>167</v>
      </c>
    </row>
    <row r="25" spans="1:4" ht="14.25">
      <c r="A25" s="3" t="s">
        <v>168</v>
      </c>
      <c r="B25" s="3"/>
      <c r="C25" s="3">
        <v>1</v>
      </c>
      <c r="D25" s="4" t="s">
        <v>169</v>
      </c>
    </row>
    <row r="26" spans="1:4" ht="14.25">
      <c r="A26" s="3" t="s">
        <v>170</v>
      </c>
      <c r="B26" s="3"/>
      <c r="C26" s="3">
        <v>1</v>
      </c>
      <c r="D26" s="4" t="s">
        <v>171</v>
      </c>
    </row>
    <row r="27" spans="1:4" ht="14.25">
      <c r="A27" s="3" t="s">
        <v>172</v>
      </c>
      <c r="B27" s="3"/>
      <c r="C27" s="3">
        <v>1</v>
      </c>
      <c r="D27" s="4" t="s">
        <v>173</v>
      </c>
    </row>
    <row r="28" spans="1:4" ht="14.25">
      <c r="A28" s="3" t="s">
        <v>174</v>
      </c>
      <c r="B28" s="3"/>
      <c r="C28" s="3">
        <v>2</v>
      </c>
      <c r="D28" s="4" t="s">
        <v>167</v>
      </c>
    </row>
    <row r="29" spans="1:4" ht="14.25">
      <c r="A29" s="3" t="s">
        <v>175</v>
      </c>
      <c r="B29" s="3"/>
      <c r="C29" s="3">
        <v>1</v>
      </c>
      <c r="D29" s="4" t="s">
        <v>176</v>
      </c>
    </row>
    <row r="30" spans="1:4" ht="14.25">
      <c r="A30" s="3" t="s">
        <v>177</v>
      </c>
      <c r="B30" s="3"/>
      <c r="C30" s="3">
        <v>2</v>
      </c>
      <c r="D30" s="4" t="s">
        <v>178</v>
      </c>
    </row>
    <row r="31" spans="1:4" ht="14.25">
      <c r="A31" s="3" t="s">
        <v>179</v>
      </c>
      <c r="B31" s="3"/>
      <c r="C31" s="3">
        <v>1</v>
      </c>
      <c r="D31" s="4" t="s">
        <v>180</v>
      </c>
    </row>
    <row r="32" spans="1:4" ht="14.25">
      <c r="A32" s="3" t="s">
        <v>181</v>
      </c>
      <c r="B32" s="3"/>
      <c r="C32" s="3">
        <v>1</v>
      </c>
      <c r="D32" s="4" t="s">
        <v>182</v>
      </c>
    </row>
    <row r="33" spans="1:4" ht="14.25">
      <c r="A33" s="3" t="s">
        <v>183</v>
      </c>
      <c r="B33" s="3"/>
      <c r="C33" s="3">
        <v>1</v>
      </c>
      <c r="D33" s="4" t="s">
        <v>180</v>
      </c>
    </row>
    <row r="34" spans="1:4" ht="14.25">
      <c r="A34" s="3" t="s">
        <v>184</v>
      </c>
      <c r="B34" s="3"/>
      <c r="C34" s="3">
        <v>1</v>
      </c>
      <c r="D34" s="4" t="s">
        <v>185</v>
      </c>
    </row>
    <row r="35" spans="1:4" ht="14.25">
      <c r="A35" s="3" t="s">
        <v>186</v>
      </c>
      <c r="B35" s="3"/>
      <c r="C35" s="3">
        <v>1</v>
      </c>
      <c r="D35" s="4" t="s">
        <v>187</v>
      </c>
    </row>
    <row r="36" spans="1:4" ht="14.25">
      <c r="A36" s="3" t="s">
        <v>188</v>
      </c>
      <c r="B36" s="3"/>
      <c r="C36" s="3">
        <v>1</v>
      </c>
      <c r="D36" s="4" t="s">
        <v>189</v>
      </c>
    </row>
    <row r="37" spans="1:4" ht="14.25">
      <c r="A37" s="3" t="s">
        <v>190</v>
      </c>
      <c r="B37" s="3"/>
      <c r="C37" s="3">
        <v>1</v>
      </c>
      <c r="D37" s="4" t="s">
        <v>191</v>
      </c>
    </row>
    <row r="38" spans="1:4" ht="15" customHeight="1">
      <c r="A38" s="5" t="s">
        <v>192</v>
      </c>
      <c r="B38" s="6" t="s">
        <v>193</v>
      </c>
      <c r="C38" s="7"/>
      <c r="D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Семья</cp:lastModifiedBy>
  <dcterms:created xsi:type="dcterms:W3CDTF">2014-08-12T00:02:31Z</dcterms:created>
  <dcterms:modified xsi:type="dcterms:W3CDTF">2014-08-17T17:32:28Z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