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45" windowWidth="19155" windowHeight="11760" tabRatio="888"/>
  </bookViews>
  <sheets>
    <sheet name="Итог" sheetId="6" r:id="rId1"/>
    <sheet name="Планеры" sheetId="5" r:id="rId2"/>
    <sheet name="А6 20 листов" sheetId="4" r:id="rId3"/>
    <sheet name="А6 30 листов" sheetId="8" r:id="rId4"/>
    <sheet name="А6 40 листов" sheetId="9" r:id="rId5"/>
    <sheet name="Для А6" sheetId="12" r:id="rId6"/>
    <sheet name="А5 20 листов" sheetId="13" r:id="rId7"/>
    <sheet name="А5 30 листов " sheetId="14" r:id="rId8"/>
    <sheet name="А5 40 листов" sheetId="15" r:id="rId9"/>
    <sheet name="Для А5" sheetId="16" r:id="rId10"/>
    <sheet name="Альбомы А4" sheetId="17" r:id="rId11"/>
    <sheet name="А4 20 листов" sheetId="21" r:id="rId12"/>
    <sheet name="А4 30 листов" sheetId="22" r:id="rId13"/>
    <sheet name="А4 40 листов" sheetId="25" r:id="rId14"/>
    <sheet name="Маркеры и упаковка" sheetId="19" r:id="rId15"/>
  </sheets>
  <calcPr calcId="114210" refMode="R1C1"/>
</workbook>
</file>

<file path=xl/calcChain.xml><?xml version="1.0" encoding="utf-8"?>
<calcChain xmlns="http://schemas.openxmlformats.org/spreadsheetml/2006/main">
  <c r="F14" i="19"/>
  <c r="I9" i="21"/>
  <c r="F11" i="17"/>
  <c r="L15" i="14"/>
  <c r="H15" i="13"/>
  <c r="F20" i="12"/>
  <c r="F18" i="16"/>
  <c r="K16" i="9"/>
  <c r="K4"/>
  <c r="K5"/>
  <c r="K6"/>
  <c r="K7"/>
  <c r="K8"/>
  <c r="K9"/>
  <c r="K10"/>
  <c r="K11"/>
  <c r="K12"/>
  <c r="K13"/>
  <c r="K14"/>
  <c r="K15"/>
  <c r="K17"/>
  <c r="L5" i="22"/>
  <c r="L7"/>
  <c r="F4" i="5"/>
  <c r="F3"/>
  <c r="F5"/>
  <c r="F11"/>
  <c r="N2" i="6"/>
  <c r="I8" i="21"/>
  <c r="L4" i="25"/>
  <c r="L5"/>
  <c r="L6"/>
  <c r="L7"/>
  <c r="L4" i="22"/>
  <c r="L6"/>
  <c r="I5" i="21"/>
  <c r="I6"/>
  <c r="I4"/>
  <c r="F17" i="16"/>
  <c r="L16" i="8"/>
  <c r="L14"/>
  <c r="L17"/>
  <c r="F4" i="19"/>
  <c r="F5"/>
  <c r="F6"/>
  <c r="F7"/>
  <c r="F8"/>
  <c r="F9"/>
  <c r="F10"/>
  <c r="F11"/>
  <c r="F12"/>
  <c r="F13"/>
  <c r="F9" i="5"/>
  <c r="F10" i="17"/>
  <c r="F4"/>
  <c r="F5"/>
  <c r="F6"/>
  <c r="F7"/>
  <c r="F8"/>
  <c r="F3"/>
  <c r="F3" i="16"/>
  <c r="F4"/>
  <c r="F5"/>
  <c r="F6"/>
  <c r="F7"/>
  <c r="F8"/>
  <c r="F9"/>
  <c r="F10"/>
  <c r="F11"/>
  <c r="F12"/>
  <c r="F13"/>
  <c r="F14"/>
  <c r="F15"/>
  <c r="F16"/>
  <c r="K4" i="15"/>
  <c r="K5"/>
  <c r="K6"/>
  <c r="K7"/>
  <c r="K8"/>
  <c r="K9"/>
  <c r="K10"/>
  <c r="K11"/>
  <c r="K12"/>
  <c r="K13"/>
  <c r="K14"/>
  <c r="K15"/>
  <c r="L4" i="14"/>
  <c r="L5"/>
  <c r="L6"/>
  <c r="L7"/>
  <c r="L8"/>
  <c r="L9"/>
  <c r="L10"/>
  <c r="L11"/>
  <c r="L12"/>
  <c r="L13"/>
  <c r="L14"/>
  <c r="H5" i="13"/>
  <c r="H6"/>
  <c r="H7"/>
  <c r="H8"/>
  <c r="H9"/>
  <c r="H10"/>
  <c r="H11"/>
  <c r="H12"/>
  <c r="H13"/>
  <c r="H14"/>
  <c r="H4"/>
  <c r="F19" i="12"/>
  <c r="F4"/>
  <c r="F5"/>
  <c r="F6"/>
  <c r="F7"/>
  <c r="F8"/>
  <c r="F9"/>
  <c r="F10"/>
  <c r="F11"/>
  <c r="F12"/>
  <c r="F13"/>
  <c r="F14"/>
  <c r="F15"/>
  <c r="F16"/>
  <c r="F17"/>
  <c r="F18"/>
  <c r="F3"/>
  <c r="L5" i="8"/>
  <c r="L6"/>
  <c r="L7"/>
  <c r="L8"/>
  <c r="L9"/>
  <c r="L10"/>
  <c r="L11"/>
  <c r="L12"/>
  <c r="L13"/>
  <c r="L15"/>
  <c r="L4"/>
  <c r="H5" i="4"/>
  <c r="H4"/>
  <c r="H6"/>
  <c r="H7"/>
  <c r="H8"/>
  <c r="H9"/>
  <c r="H10"/>
  <c r="H11"/>
  <c r="H12"/>
  <c r="H13"/>
  <c r="H14"/>
  <c r="H15"/>
  <c r="H16"/>
  <c r="H17"/>
  <c r="F6" i="5"/>
  <c r="F8"/>
  <c r="F10"/>
</calcChain>
</file>

<file path=xl/sharedStrings.xml><?xml version="1.0" encoding="utf-8"?>
<sst xmlns="http://schemas.openxmlformats.org/spreadsheetml/2006/main" count="326" uniqueCount="210">
  <si>
    <r>
      <t xml:space="preserve">Добробук А4, 20 многоразовых </t>
    </r>
    <r>
      <rPr>
        <b/>
        <sz val="11"/>
        <color indexed="8"/>
        <rFont val="Calibri"/>
        <family val="2"/>
        <charset val="204"/>
      </rPr>
      <t>белых листов</t>
    </r>
    <r>
      <rPr>
        <sz val="11"/>
        <color indexed="8"/>
        <rFont val="Calibri"/>
        <family val="2"/>
        <charset val="204"/>
      </rPr>
      <t>, маркер и крепление для маркера в комплекте, разъемная пружина. Обложка Рука рисует.</t>
    </r>
  </si>
  <si>
    <r>
      <t xml:space="preserve">Добробук А4, 20 многоразовых </t>
    </r>
    <r>
      <rPr>
        <b/>
        <sz val="11"/>
        <color indexed="8"/>
        <rFont val="Calibri"/>
        <family val="2"/>
        <charset val="204"/>
      </rPr>
      <t>белых листов</t>
    </r>
    <r>
      <rPr>
        <sz val="11"/>
        <color indexed="8"/>
        <rFont val="Calibri"/>
        <family val="2"/>
        <charset val="204"/>
      </rPr>
      <t>, маркер и крепление для маркера в комплекте, разъемная пружина. Обложка Девушка с микрофоном.</t>
    </r>
  </si>
  <si>
    <r>
      <t xml:space="preserve">Добробук А4, 20 многоразовых </t>
    </r>
    <r>
      <rPr>
        <b/>
        <sz val="11"/>
        <color indexed="8"/>
        <rFont val="Calibri"/>
        <family val="2"/>
        <charset val="204"/>
      </rPr>
      <t>белых листов</t>
    </r>
    <r>
      <rPr>
        <sz val="11"/>
        <color indexed="8"/>
        <rFont val="Calibri"/>
        <family val="2"/>
        <charset val="204"/>
      </rPr>
      <t>, маркер и крепление для маркера в комплекте, разъемная пружина. Обложка Девушка с Рыбками.</t>
    </r>
  </si>
  <si>
    <r>
      <t xml:space="preserve">Добробук А4, 20 многоразовых </t>
    </r>
    <r>
      <rPr>
        <b/>
        <sz val="11"/>
        <color indexed="8"/>
        <rFont val="Calibri"/>
        <family val="2"/>
        <charset val="204"/>
      </rPr>
      <t>белых листов</t>
    </r>
    <r>
      <rPr>
        <sz val="11"/>
        <color indexed="8"/>
        <rFont val="Calibri"/>
        <family val="2"/>
        <charset val="204"/>
      </rPr>
      <t>, маркер и крепление для маркера в комплекте, разъемная пружина. Обложка Мальчик с одуванчиком.</t>
    </r>
  </si>
  <si>
    <r>
      <t xml:space="preserve">Добробук А4, 20 многоразовых </t>
    </r>
    <r>
      <rPr>
        <b/>
        <sz val="11"/>
        <color indexed="8"/>
        <rFont val="Calibri"/>
        <family val="2"/>
        <charset val="204"/>
      </rPr>
      <t>белых листов</t>
    </r>
    <r>
      <rPr>
        <sz val="11"/>
        <color indexed="8"/>
        <rFont val="Calibri"/>
        <family val="2"/>
        <charset val="204"/>
      </rPr>
      <t>, маркер и крепление для маркера в комплекте, разъемная пружина. Обложка Девушка с корабликами.</t>
    </r>
  </si>
  <si>
    <r>
      <t xml:space="preserve">Добробук А4, 20 многоразовых </t>
    </r>
    <r>
      <rPr>
        <b/>
        <sz val="11"/>
        <color indexed="8"/>
        <rFont val="Calibri"/>
        <family val="2"/>
        <charset val="204"/>
      </rPr>
      <t>белых листов</t>
    </r>
    <r>
      <rPr>
        <sz val="11"/>
        <color indexed="8"/>
        <rFont val="Calibri"/>
        <family val="2"/>
        <charset val="204"/>
      </rPr>
      <t>, маркер и крепление для маркера в комплекте, разъемная пружина. Обложка Девушка на велосипеде.</t>
    </r>
  </si>
  <si>
    <r>
      <t xml:space="preserve">Добробук А6, </t>
    </r>
    <r>
      <rPr>
        <b/>
        <sz val="11"/>
        <color indexed="8"/>
        <rFont val="Calibri"/>
        <family val="2"/>
        <charset val="204"/>
      </rPr>
      <t>30 многоразовых листов на выбор</t>
    </r>
    <r>
      <rPr>
        <sz val="11"/>
        <color theme="1"/>
        <rFont val="Calibri"/>
        <family val="2"/>
        <charset val="204"/>
        <scheme val="minor"/>
      </rPr>
      <t>, маркер и крепление для маркера в комплекте, разъемная пружина. Обложка Корабль.</t>
    </r>
  </si>
  <si>
    <r>
      <t>Добробук А6,</t>
    </r>
    <r>
      <rPr>
        <sz val="11"/>
        <color indexed="8"/>
        <rFont val="Calibri"/>
        <family val="2"/>
        <charset val="204"/>
      </rPr>
      <t xml:space="preserve"> </t>
    </r>
    <r>
      <rPr>
        <b/>
        <sz val="11"/>
        <color indexed="8"/>
        <rFont val="Calibri"/>
        <family val="2"/>
        <charset val="204"/>
      </rPr>
      <t>30 многоразовых листов на выбор</t>
    </r>
    <r>
      <rPr>
        <sz val="11"/>
        <color theme="1"/>
        <rFont val="Calibri"/>
        <family val="2"/>
        <charset val="204"/>
        <scheme val="minor"/>
      </rPr>
      <t>, маркер и крепление для маркера в комплекте, разъемная пружина. Обложка Пальмы.</t>
    </r>
  </si>
  <si>
    <r>
      <t xml:space="preserve">Добробук А6, </t>
    </r>
    <r>
      <rPr>
        <b/>
        <sz val="11"/>
        <color indexed="8"/>
        <rFont val="Calibri"/>
        <family val="2"/>
        <charset val="204"/>
      </rPr>
      <t>30 многоразовых листов на выбор</t>
    </r>
    <r>
      <rPr>
        <sz val="11"/>
        <color theme="1"/>
        <rFont val="Calibri"/>
        <family val="2"/>
        <charset val="204"/>
        <scheme val="minor"/>
      </rPr>
      <t>, маркер и крепление для маркера в комплекте, разъемная пружина. Обложка Море.</t>
    </r>
  </si>
  <si>
    <r>
      <t xml:space="preserve">Добробук А6, </t>
    </r>
    <r>
      <rPr>
        <b/>
        <sz val="11"/>
        <color indexed="8"/>
        <rFont val="Calibri"/>
        <family val="2"/>
        <charset val="204"/>
      </rPr>
      <t>30 многоразовых листов на выбор</t>
    </r>
    <r>
      <rPr>
        <sz val="11"/>
        <color theme="1"/>
        <rFont val="Calibri"/>
        <family val="2"/>
        <charset val="204"/>
        <scheme val="minor"/>
      </rPr>
      <t>, маркер и крепление для маркера в комплекте, разъемная пружина. Обложка Буддист.</t>
    </r>
  </si>
  <si>
    <r>
      <t xml:space="preserve">Добробук А6, </t>
    </r>
    <r>
      <rPr>
        <b/>
        <sz val="11"/>
        <color indexed="8"/>
        <rFont val="Calibri"/>
        <family val="2"/>
        <charset val="204"/>
      </rPr>
      <t>30 многоразовых листов на выбор</t>
    </r>
    <r>
      <rPr>
        <sz val="11"/>
        <color theme="1"/>
        <rFont val="Calibri"/>
        <family val="2"/>
        <charset val="204"/>
        <scheme val="minor"/>
      </rPr>
      <t>, маркер и крепление для маркера в комплекте, разъемная пружина. Обложка Мотоциклист.</t>
    </r>
  </si>
  <si>
    <r>
      <t xml:space="preserve">Добробук А6, </t>
    </r>
    <r>
      <rPr>
        <b/>
        <sz val="11"/>
        <color indexed="8"/>
        <rFont val="Calibri"/>
        <family val="2"/>
        <charset val="204"/>
      </rPr>
      <t>30 многоразовых листов на выбор</t>
    </r>
    <r>
      <rPr>
        <sz val="11"/>
        <color theme="1"/>
        <rFont val="Calibri"/>
        <family val="2"/>
        <charset val="204"/>
        <scheme val="minor"/>
      </rPr>
      <t>, маркер и крепление для маркера в комплекте, разъемная пружина. Обложка Горы и озеро.</t>
    </r>
  </si>
  <si>
    <r>
      <t xml:space="preserve">Добробук А6, </t>
    </r>
    <r>
      <rPr>
        <b/>
        <sz val="11"/>
        <color indexed="8"/>
        <rFont val="Calibri"/>
        <family val="2"/>
        <charset val="204"/>
      </rPr>
      <t>30 многоразовых листов на выбор</t>
    </r>
    <r>
      <rPr>
        <sz val="11"/>
        <color theme="1"/>
        <rFont val="Calibri"/>
        <family val="2"/>
        <charset val="204"/>
        <scheme val="minor"/>
      </rPr>
      <t>, маркер и крепление для маркера в комплекте, разъемная пружина. Обложка Черепаха.</t>
    </r>
  </si>
  <si>
    <r>
      <t xml:space="preserve">Добробук А6, </t>
    </r>
    <r>
      <rPr>
        <b/>
        <sz val="11"/>
        <color indexed="8"/>
        <rFont val="Calibri"/>
        <family val="2"/>
        <charset val="204"/>
      </rPr>
      <t>30 многоразовых листов на выбор</t>
    </r>
    <r>
      <rPr>
        <sz val="11"/>
        <color theme="1"/>
        <rFont val="Calibri"/>
        <family val="2"/>
        <charset val="204"/>
        <scheme val="minor"/>
      </rPr>
      <t>, маркер и крепление для маркера в комплекте, разъемная пружина. Обложка Девушка с котенком.</t>
    </r>
  </si>
  <si>
    <r>
      <t xml:space="preserve">Добробук А6, </t>
    </r>
    <r>
      <rPr>
        <b/>
        <sz val="11"/>
        <color indexed="8"/>
        <rFont val="Calibri"/>
        <family val="2"/>
        <charset val="204"/>
      </rPr>
      <t>30 многоразовых листов на выбор</t>
    </r>
    <r>
      <rPr>
        <sz val="11"/>
        <color theme="1"/>
        <rFont val="Calibri"/>
        <family val="2"/>
        <charset val="204"/>
        <scheme val="minor"/>
      </rPr>
      <t>, маркер и крепление для маркера в комплекте, разъемная пружина. Обложка Серфингист.</t>
    </r>
  </si>
  <si>
    <r>
      <t xml:space="preserve">Добробук А6, </t>
    </r>
    <r>
      <rPr>
        <b/>
        <sz val="11"/>
        <color indexed="8"/>
        <rFont val="Calibri"/>
        <family val="2"/>
        <charset val="204"/>
      </rPr>
      <t>30 многоразовых листов на выбор</t>
    </r>
    <r>
      <rPr>
        <sz val="11"/>
        <color theme="1"/>
        <rFont val="Calibri"/>
        <family val="2"/>
        <charset val="204"/>
        <scheme val="minor"/>
      </rPr>
      <t>, маркер и крепление для маркера в комплекте, разъемная пружина. Обложка Летящие.</t>
    </r>
  </si>
  <si>
    <r>
      <t xml:space="preserve">Добробук А6, </t>
    </r>
    <r>
      <rPr>
        <b/>
        <sz val="11"/>
        <color indexed="8"/>
        <rFont val="Calibri"/>
        <family val="2"/>
        <charset val="204"/>
      </rPr>
      <t>30 многоразовых листов на выбор</t>
    </r>
    <r>
      <rPr>
        <sz val="11"/>
        <color theme="1"/>
        <rFont val="Calibri"/>
        <family val="2"/>
        <charset val="204"/>
        <scheme val="minor"/>
      </rPr>
      <t>, маркер и крепление для маркера в комплекте, разъемная пружина. Обложка Медитация</t>
    </r>
  </si>
  <si>
    <r>
      <t xml:space="preserve">Добробук А6, </t>
    </r>
    <r>
      <rPr>
        <b/>
        <sz val="11"/>
        <color indexed="8"/>
        <rFont val="Calibri"/>
        <family val="2"/>
        <charset val="204"/>
      </rPr>
      <t>30 многоразовых листов на выбор</t>
    </r>
    <r>
      <rPr>
        <sz val="11"/>
        <color theme="1"/>
        <rFont val="Calibri"/>
        <family val="2"/>
        <charset val="204"/>
        <scheme val="minor"/>
      </rPr>
      <t>, маркер и крепление для маркера в комплекте, разъемная пружина. Обложка Девушка на велосипеде</t>
    </r>
  </si>
  <si>
    <r>
      <t xml:space="preserve">Добробук А6, </t>
    </r>
    <r>
      <rPr>
        <b/>
        <sz val="11"/>
        <color indexed="8"/>
        <rFont val="Calibri"/>
        <family val="2"/>
        <charset val="204"/>
      </rPr>
      <t>30 многоразовых листов на выбор</t>
    </r>
    <r>
      <rPr>
        <sz val="11"/>
        <color theme="1"/>
        <rFont val="Calibri"/>
        <family val="2"/>
        <charset val="204"/>
        <scheme val="minor"/>
      </rPr>
      <t>, маркер и крепление для маркера в комплекте, разъемная пружина. Обложка Девушка на камне</t>
    </r>
  </si>
  <si>
    <t>Добробук А6 конструктор 30 листов</t>
  </si>
  <si>
    <t>Добробук А6 конструктор 40 листов</t>
  </si>
  <si>
    <t>20 в клетку 10 в линейку и 10 чистых</t>
  </si>
  <si>
    <t>10 в клетку 20 в линейку и 10 чистых</t>
  </si>
  <si>
    <t>10 в клетку 10 в линейку и 20 чистых</t>
  </si>
  <si>
    <t>20 в клекту и 20 в линейку</t>
  </si>
  <si>
    <t>20 в линейку  и 20 чистых</t>
  </si>
  <si>
    <t>20 в клетку и 20 чистых</t>
  </si>
  <si>
    <t>10 в клетку и 20 в линейку</t>
  </si>
  <si>
    <t>10 в клетку и 20 чистых</t>
  </si>
  <si>
    <t>10 в линейку и 20 чистых</t>
  </si>
  <si>
    <t>Заказ, шт.</t>
  </si>
  <si>
    <t>Для А6 дополнительные блоки многоразовых листов и сменные обложки</t>
  </si>
  <si>
    <t>Задняя обложка для Добробук А6 с креплением для маркера</t>
  </si>
  <si>
    <r>
      <t xml:space="preserve">Блок из 20 многоразовых </t>
    </r>
    <r>
      <rPr>
        <b/>
        <sz val="11"/>
        <color indexed="8"/>
        <rFont val="Calibri"/>
        <family val="2"/>
        <charset val="204"/>
      </rPr>
      <t>листов в клетку</t>
    </r>
    <r>
      <rPr>
        <sz val="11"/>
        <color indexed="8"/>
        <rFont val="Calibri"/>
        <family val="2"/>
        <charset val="204"/>
      </rPr>
      <t xml:space="preserve"> для Добробука А6 + разъемная пружина увеличенного диаметра (на 40 листов) </t>
    </r>
  </si>
  <si>
    <r>
      <t xml:space="preserve">Блок из 20 многоразовых </t>
    </r>
    <r>
      <rPr>
        <b/>
        <sz val="11"/>
        <color indexed="8"/>
        <rFont val="Calibri"/>
        <family val="2"/>
        <charset val="204"/>
      </rPr>
      <t>листов в линейку</t>
    </r>
    <r>
      <rPr>
        <sz val="11"/>
        <color indexed="8"/>
        <rFont val="Calibri"/>
        <family val="2"/>
        <charset val="204"/>
      </rPr>
      <t xml:space="preserve"> для Добробука А6 + разъемная пружина увеличенного диаметра (на 40 листов) </t>
    </r>
  </si>
  <si>
    <r>
      <t xml:space="preserve">Блок из 20 многоразовых листов </t>
    </r>
    <r>
      <rPr>
        <b/>
        <sz val="11"/>
        <color indexed="8"/>
        <rFont val="Calibri"/>
        <family val="2"/>
        <charset val="204"/>
      </rPr>
      <t>белых</t>
    </r>
    <r>
      <rPr>
        <sz val="11"/>
        <color indexed="8"/>
        <rFont val="Calibri"/>
        <family val="2"/>
        <charset val="204"/>
      </rPr>
      <t xml:space="preserve"> для Добробука А6 + разъемная пружина увеличенного диаметра (на 40 листов) </t>
    </r>
  </si>
  <si>
    <t>Добробук А5, 20 листов</t>
  </si>
  <si>
    <r>
      <t xml:space="preserve">Добробук А5, 20 многоразовыех </t>
    </r>
    <r>
      <rPr>
        <b/>
        <sz val="11"/>
        <color indexed="8"/>
        <rFont val="Calibri"/>
        <family val="2"/>
        <charset val="204"/>
      </rPr>
      <t>листов одного вида</t>
    </r>
    <r>
      <rPr>
        <sz val="11"/>
        <color indexed="8"/>
        <rFont val="Calibri"/>
        <family val="2"/>
        <charset val="204"/>
      </rPr>
      <t>, маркер и крепление для маркера в комплекте, разъемная пружина. Обложка Пальмы.</t>
    </r>
  </si>
  <si>
    <t>Добробук А5, 20 многоразовыех листов одного вида, маркер и крепление для маркера в комплекте, разъемная пружина. Обложка Корабль.</t>
  </si>
  <si>
    <t>Добробук А5, 20 многоразовыех листов одного вида, маркер и крепление для маркера в комплекте, разъемная пружина. Обложка Море.</t>
  </si>
  <si>
    <t>Добробук А5, 20 многоразовыех листов одного вида, маркер и крепление для маркера в комплекте, разъемная пружина. Обложка Юрий Гагарин.</t>
  </si>
  <si>
    <t>Добробук А5, 20 многоразовыех листов одного вида, маркер и крепление для маркера в комплекте, разъемная пружина. Обложка Маяк.</t>
  </si>
  <si>
    <t>Добробук А5, 20 многоразовыех листов одного вида, маркер и крепление для маркера в комплекте, разъемная пружина. Обложка Девушка на закате.</t>
  </si>
  <si>
    <t>Добробук А5, 20 многоразовыех листов одного вида, маркер и крепление для маркера в комплекте, разъемная пружина. Обложка Дельфин.</t>
  </si>
  <si>
    <t>Добробук А5, 20 многоразовыех листов одного вида, маркер и крепление для маркера в комплекте, разъемная пружина. Обложка Девушка танцует.</t>
  </si>
  <si>
    <t>Добробук А5, 20 многоразовыех листов одного вида, маркер и крепление для маркера в комплекте, разъемная пружина. Обложка Будда.</t>
  </si>
  <si>
    <t>Добробук А5, 20 многоразовыех листов одного вида, маркер и крепление для маркера в комплекте, разъемная пружина. Обложка Скрипач.</t>
  </si>
  <si>
    <t>Добробук А5, 20 многоразовыех листов одного вида, маркер и крепление для маркера в комплекте, разъемная пружина. Обложка Воздушный шар.</t>
  </si>
  <si>
    <t>Добробук А5 конструктор 30 листов</t>
  </si>
  <si>
    <r>
      <t xml:space="preserve">Добробук А5, 30 многоразовых </t>
    </r>
    <r>
      <rPr>
        <b/>
        <sz val="11"/>
        <color indexed="8"/>
        <rFont val="Calibri"/>
        <family val="2"/>
        <charset val="204"/>
      </rPr>
      <t>листов на выбор</t>
    </r>
    <r>
      <rPr>
        <sz val="11"/>
        <color indexed="8"/>
        <rFont val="Calibri"/>
        <family val="2"/>
        <charset val="204"/>
      </rPr>
      <t>, маркер и крепление для маркера в комплекте, разъемная пружина. Обложка Пальмы.</t>
    </r>
  </si>
  <si>
    <t>Добробук А5, 30 многоразовых листов на выбор, маркер и крепление для маркера в комплекте, разъемная пружина. Обложка Корабль.</t>
  </si>
  <si>
    <t>Добробук А5, 30 многоразовых листов на выбор, маркер и крепление для маркера в комплекте, разъемная пружина. Обложка Море.</t>
  </si>
  <si>
    <t>Добробук А5, 30 многоразовых листов на выбор, маркер и крепление для маркера в комплекте, разъемная пружина. Обложка Юрий Гагарин.</t>
  </si>
  <si>
    <t>Добробук А5, 30 многоразовых листов на выбор, маркер и крепление для маркера в комплекте, разъемная пружина. Обложка Дельфин.</t>
  </si>
  <si>
    <t>Добробук А5, 30 многоразовых листов на выбор, маркер и крепление для маркера в комплекте, разъемная пружина. Обложка Девушка танцует.</t>
  </si>
  <si>
    <t>Добробук А5, 30 многоразовых листов на выбор, маркер и крепление для маркера в комплекте, разъемная пружина. Обложка Будда.</t>
  </si>
  <si>
    <t>Добробук А5, 30 многоразовых листов на выбор, маркер и крепление для маркера в комплекте, разъемная пружина. Обложка Скрипач.</t>
  </si>
  <si>
    <t>Добробук А5, 30 многоразовых листов на выбор, маркер и крепление для маркера в комплекте, разъемная пружина. Обложка Воздушный шар.</t>
  </si>
  <si>
    <t>Добробук А5 конструктор 40 листов</t>
  </si>
  <si>
    <r>
      <t xml:space="preserve">Добробук А5, 40 многоразовых </t>
    </r>
    <r>
      <rPr>
        <b/>
        <sz val="11"/>
        <color indexed="8"/>
        <rFont val="Calibri"/>
        <family val="2"/>
        <charset val="204"/>
      </rPr>
      <t>листов на выбор</t>
    </r>
    <r>
      <rPr>
        <sz val="11"/>
        <color indexed="8"/>
        <rFont val="Calibri"/>
        <family val="2"/>
        <charset val="204"/>
      </rPr>
      <t>, маркер и крепление для маркера в комплекте, разъемная пружина. Обложка Пальмы.</t>
    </r>
  </si>
  <si>
    <t>Добробук А5, 40 многоразовых листов на выбор, маркер и крепление для маркера в комплекте, разъемная пружина. Обложка Корабль.</t>
  </si>
  <si>
    <t>Добробук А5, 40 многоразовых листов на выбор, маркер и крепление для маркера в комплекте, разъемная пружина. Обложка Море.</t>
  </si>
  <si>
    <t>Добробук А5, 40 многоразовых листов на выбор, маркер и крепление для маркера в комплекте, разъемная пружина. Обложка Юрий Гагарин.</t>
  </si>
  <si>
    <t>Добробук А5, 40 многоразовых листов на выбор, маркер и крепление для маркера в комплекте, разъемная пружина. Обложка Маяк.</t>
  </si>
  <si>
    <t>Добробук А5, 40 многоразовых листов на выбор, маркер и крепление для маркера в комплекте, разъемная пружина. Обложка Девушка на закате.</t>
  </si>
  <si>
    <t>Добробук А5, 40 многоразовых листов на выбор, маркер и крепление для маркера в комплекте, разъемная пружина. Обложка Дельфин.</t>
  </si>
  <si>
    <t>Добробук А5, 40 многоразовых листов на выбор, маркер и крепление для маркера в комплекте, разъемная пружина. Обложка Девушка танцует.</t>
  </si>
  <si>
    <t>Добробук А5, 40 многоразовых листов на выбор, маркер и крепление для маркера в комплекте, разъемная пружина. Обложка Будда.</t>
  </si>
  <si>
    <t>Добробук А5, 40 многоразовых листов на выбор, маркер и крепление для маркера в комплекте, разъемная пружина. Обложка Скрипач.</t>
  </si>
  <si>
    <t>Добробук А5, 40 многоразовых листов на выбор, маркер и крепление для маркера в комплекте, разъемная пружина. Обложка Воздушный шар.</t>
  </si>
  <si>
    <t>Добробук А5, 30 многоразовых листов на выбор, маркер и крепление для маркера в комплекте, разъемная пружина. Обложка Маяк.</t>
  </si>
  <si>
    <t>Добробук А5, 30 многоразовых листов на выбор, маркер и крепление для маркера в комплекте, разъемная пружина. Обложка Девушка на закате.</t>
  </si>
  <si>
    <t>Для А5 дополнительные блоки многоразовых листов и сменные обложки</t>
  </si>
  <si>
    <t>Задняя обложка для Добробук А5 с креплением для маркера</t>
  </si>
  <si>
    <t>Альбомы для творчества А4</t>
  </si>
  <si>
    <t>Маркеры, подарочная упаковка и торговое оборудование Добробук</t>
  </si>
  <si>
    <t>На вкладках внизу несколько групп товаров. На каждой вкладке проставьте заказываемое количество. Итоговая сумма заказа, в рублях, здесь:</t>
  </si>
  <si>
    <r>
      <t>АКЦИЯ</t>
    </r>
    <r>
      <rPr>
        <sz val="11"/>
        <color theme="1"/>
        <rFont val="Calibri"/>
        <family val="2"/>
        <charset val="204"/>
        <scheme val="minor"/>
      </rPr>
      <t xml:space="preserve">, Коробка подарочная Добробук,размер в разобранном виде 280*205*1,5мм, в собранном 230*180*27мм, </t>
    </r>
    <r>
      <rPr>
        <b/>
        <sz val="11"/>
        <color indexed="12"/>
        <rFont val="Calibri"/>
        <family val="2"/>
        <charset val="204"/>
      </rPr>
      <t>УПАКОВКА 50шт</t>
    </r>
  </si>
  <si>
    <t>Заказ, шт</t>
  </si>
  <si>
    <t>Заказ тетрадей, шт.</t>
  </si>
  <si>
    <t>с листами в клетку</t>
  </si>
  <si>
    <t>с листами в линейку</t>
  </si>
  <si>
    <t>с чистыми листами</t>
  </si>
  <si>
    <t>Описание</t>
  </si>
  <si>
    <t>Добробук А6, 25 многоразовых листов одного вида, маркер и крепление для маркера в комплекте, разъемная пружина. Обложка Девушка на велосипеде</t>
  </si>
  <si>
    <t>Заказ тетрадей, шт., с листами:</t>
  </si>
  <si>
    <t>20 в клетку и 10 в линейку</t>
  </si>
  <si>
    <t>20 в клетку и 10 чистых</t>
  </si>
  <si>
    <t>20 в линейку и 10 чистых</t>
  </si>
  <si>
    <t>10 в клетку, 10 в линейку и 10 чистых</t>
  </si>
  <si>
    <t>Условия оптовой закупки:</t>
  </si>
  <si>
    <t>Обложка Корабль, для Добробука А5</t>
  </si>
  <si>
    <t>Обложка Будда, для Добробука А5</t>
  </si>
  <si>
    <t>Магнитный планер Добробук зеленый, формат А6</t>
  </si>
  <si>
    <t>Магнитный планер Добробук зеленый, формат А4</t>
  </si>
  <si>
    <t>Обложка Буддист, для Добробук Тетрадь А6.</t>
  </si>
  <si>
    <t>Обложка Мотоциклист, для Добробук Тетрадь А6.</t>
  </si>
  <si>
    <t>Обложка Горы и озеро, для Добробук Тетрадь А6.</t>
  </si>
  <si>
    <t>Обложка Черепаха, для Добробук Тетрадь А6.</t>
  </si>
  <si>
    <t>Обложка Девушка с котенком, для Добробук Тетрадь А6.</t>
  </si>
  <si>
    <t>Обложка Серфингист, для Добробук Тетрадь А6.</t>
  </si>
  <si>
    <t>Обложка Летящие, для Добробук Тетрадь А6.</t>
  </si>
  <si>
    <t>Обложка Медитация, для Добробук Тетрадь А6.</t>
  </si>
  <si>
    <t>Обложка Девушка на велосипеде, для Добробук Тетрадь А6.</t>
  </si>
  <si>
    <t>Обложка Девушка на камне, для Добробук Тетрадь А6.</t>
  </si>
  <si>
    <t>Маркер сухого стирания 0,6мм, с ластиком, зеленый.</t>
  </si>
  <si>
    <t>Маркер сухого стирания 0,6мм, с ластиком, красный.</t>
  </si>
  <si>
    <t>Обложка Пальмы, для Добробука А5</t>
  </si>
  <si>
    <t>Маркер сухого стирания 0,6мм, с ластиком, черный.</t>
  </si>
  <si>
    <t>Магнитный держатель черный для 2-х маркеров (маркеры в комплект не входят)</t>
  </si>
  <si>
    <t>Магнитный держатель для 4-х маркеров (маркеры в комплект не входят)</t>
  </si>
  <si>
    <t>Обложка Море, для Добробука А5</t>
  </si>
  <si>
    <t>Магнитный планер Добробук зеленый, формат А3</t>
  </si>
  <si>
    <t>Магнитный держатель красный для 2-х маркеров (маркеры в комплект не входят)</t>
  </si>
  <si>
    <t>Дополнительно для магнитных планеров Добробук</t>
  </si>
  <si>
    <t>Многоразовые магнитные планеры Добробук</t>
  </si>
  <si>
    <t>Обложка Гагарин, для Добробука А5</t>
  </si>
  <si>
    <t>Обложка Девушка на закате, для Добробука А5</t>
  </si>
  <si>
    <t>Обложка Дельфин, для Добробука А5</t>
  </si>
  <si>
    <t>Обложка Девушка танцует, для Добробука А5</t>
  </si>
  <si>
    <t>Обложка Скрипач, для Добробука А5</t>
  </si>
  <si>
    <t>Обложка Воздушный шар, для Добробука А5</t>
  </si>
  <si>
    <t>Данные для отправки частному лицу</t>
  </si>
  <si>
    <t>ОБЯЗАТЕЛЬНО ЗАПОЛНИТЬ ДЛЯ ТРАНСПОРНОЙ КОМПАНИИ:</t>
  </si>
  <si>
    <t>Подарочная упаковка Добробук</t>
  </si>
  <si>
    <t xml:space="preserve">Коробка подарочная Добробук,размер в разобранном виде 280*205*1,5мм, в собранном 230*180*27мм </t>
  </si>
  <si>
    <t>Город</t>
  </si>
  <si>
    <t>ФИО</t>
  </si>
  <si>
    <t>Серия и номер паспорта</t>
  </si>
  <si>
    <t>Номер телефона</t>
  </si>
  <si>
    <t>Название организации или ИП</t>
  </si>
  <si>
    <t>ИНН</t>
  </si>
  <si>
    <t>Фото</t>
  </si>
  <si>
    <t>Пробные образцы можно заказать на www.dobrobook.ru</t>
  </si>
  <si>
    <t xml:space="preserve">Фирменная торговая стойка Добробук, 2 кармана А5, 2 кармана А4. </t>
  </si>
  <si>
    <t>Минимальная  розничная цена, руб.</t>
  </si>
  <si>
    <t>Предоплата 100%.</t>
  </si>
  <si>
    <t>Итого</t>
  </si>
  <si>
    <t>Маркер сухого стирания 0,6мм, с ластиком, синий.</t>
  </si>
  <si>
    <t>Сумма, руб.</t>
  </si>
  <si>
    <t>Подробнее на www.dobrobook.ru</t>
  </si>
  <si>
    <t>Обложка Маяк, для Добробука А5</t>
  </si>
  <si>
    <t>Минимальная сумма оптового заказа 20000р.</t>
  </si>
  <si>
    <t>Дополнительно для Добробук А4</t>
  </si>
  <si>
    <t>Торговое оборудование Добробук</t>
  </si>
  <si>
    <t>Маркеры для Добробук</t>
  </si>
  <si>
    <t>Укажите предпочтительный способ оплаты (1) - платеж на банковскую карту, (2) - безналичный платеж на расчетный счет</t>
  </si>
  <si>
    <t>Укажите ваши платежные реквизиты (для безналичного способа оплаты):</t>
  </si>
  <si>
    <t>Бесплатная доставка до терминала Т.К. "Деловые Линии"</t>
  </si>
  <si>
    <t xml:space="preserve">При заказе от 20000 р Цена, руб.      </t>
  </si>
  <si>
    <r>
      <t xml:space="preserve">Фирменная торговая стойка Добробук, 2 кармана А5, 2 кармана А4. </t>
    </r>
    <r>
      <rPr>
        <b/>
        <sz val="11"/>
        <color indexed="8"/>
        <rFont val="Calibri"/>
        <family val="2"/>
        <charset val="204"/>
      </rPr>
      <t>Б/У</t>
    </r>
  </si>
  <si>
    <t>Обложка Корабль, для Добробук Тетрадь А6.</t>
  </si>
  <si>
    <t>Обложка Пальмы, для Добробук Тетрадь А6.</t>
  </si>
  <si>
    <t>Обложка Море, для Добробук Тетрадь А6.</t>
  </si>
  <si>
    <t>Магнитный планер Добробук зеленый, формат А5</t>
  </si>
  <si>
    <t>Добробук А6, 20 листов</t>
  </si>
  <si>
    <t>Добробук А6, 20 многоразовых листов одного вида, маркер и крепление для маркера в комплекте, разъемная пружина. Обложка Корабль.</t>
  </si>
  <si>
    <t>Добробук А6, 20 многоразовых листов одного вида, маркер и крепление для маркера в комплекте, разъемная пружина. Обложка Пальмы.</t>
  </si>
  <si>
    <t>Добробук А6, 20 многоразовых листов одного вида, маркер и крепление для маркера в комплекте, разъемная пружина. Обложка Море.</t>
  </si>
  <si>
    <t>Добробук А6, 20 многоразовых листов одного вида, маркер и крепление для маркера в комплекте, разъемная пружина. Обложка Буддист.</t>
  </si>
  <si>
    <t>Добробук А6, 20 многоразовых листов одного вида, маркер и крепление для маркера в комплекте, разъемная пружина. Обложка Мотоциклист.</t>
  </si>
  <si>
    <t>Добробук А6, 20 многоразовых листов одного вида, маркер и крепление для маркера в комплекте, разъемная пружина. Обложка Черепаха.</t>
  </si>
  <si>
    <t>Добробук А6, 20 многоразовых листов одного вида, маркер и крепление для маркера в комплекте, разъемная пружина. Обложка Девушка с котенком.</t>
  </si>
  <si>
    <t>Добробук А6, 20 многоразовых листов одного вида, маркер и крепление для маркера в комплекте, разъемная пружина. Обложка Серфингист.</t>
  </si>
  <si>
    <t>Добробук А6, 20 многоразовых листов одного вида, маркер и крепление для маркера в комплекте, разъемная пружина. Обложка Летящие.</t>
  </si>
  <si>
    <t>Добробук А6, 20 многоразовых листов одного вида, маркер и крепление для маркера в комплекте, разъемная пружина. Обложка Медитация</t>
  </si>
  <si>
    <t>Добробук А6, 20 многоразовых листов одного вида, маркер и крепление для маркера в комплекте, разъемная пружина. Обложка Девушка на камне</t>
  </si>
  <si>
    <t>Добробук А6, 20 многоразовых листов одного вида, маркер и крепление для маркера в комплекте, разъемная пружина. Обложка Горы и озеро.</t>
  </si>
  <si>
    <t>Добробук А4, 20 листов</t>
  </si>
  <si>
    <t>с нотными листами</t>
  </si>
  <si>
    <r>
      <t xml:space="preserve">Добробук А4, 20 многоразовыех </t>
    </r>
    <r>
      <rPr>
        <b/>
        <sz val="11"/>
        <color indexed="8"/>
        <rFont val="Calibri"/>
        <family val="2"/>
        <charset val="204"/>
      </rPr>
      <t>листов одного вида</t>
    </r>
    <r>
      <rPr>
        <sz val="11"/>
        <color indexed="8"/>
        <rFont val="Calibri"/>
        <family val="2"/>
        <charset val="204"/>
      </rPr>
      <t>, маркер и крепление для маркера в комплекте, разъемная пружина. Обложка Слон.</t>
    </r>
  </si>
  <si>
    <t>Добробук А4, 20 многоразовыех листов одного вида, маркер и крепление для маркера в комплекте, разъемная пружина. Обложка Музыка.</t>
  </si>
  <si>
    <t>Добробук А4, 20 многоразовыех листов одного вида, маркер и крепление для маркера в комплекте, разъемная пружина. Обложка без изображения.</t>
  </si>
  <si>
    <t>20 нотных и 10 в клетку</t>
  </si>
  <si>
    <t>20 нотных и 10 чистых</t>
  </si>
  <si>
    <t>10 в клетку, 10 нотных и 10 чистых</t>
  </si>
  <si>
    <t>10 в клетку, 10 в линейку и 10 нотных</t>
  </si>
  <si>
    <t>Добробук А4 конструктор 30 листов</t>
  </si>
  <si>
    <t>Добробук А4 конструктор 40 листов</t>
  </si>
  <si>
    <t>10 в клетку 10 в линейку 10 чистых и 10 нотных</t>
  </si>
  <si>
    <t>20 в клетку 10 нотных и 10 чистых</t>
  </si>
  <si>
    <t>10 в клетку, 20 нотных и 10 чистых</t>
  </si>
  <si>
    <t xml:space="preserve">10 в клетку 10 в линейку и 20 нотных </t>
  </si>
  <si>
    <t xml:space="preserve">20 в клетку 10 в линейку и 10 чистых </t>
  </si>
  <si>
    <t>20 в линейку 10 нотных и 10 чистых</t>
  </si>
  <si>
    <r>
      <t xml:space="preserve">Добробук А4, 40 многоразовыех </t>
    </r>
    <r>
      <rPr>
        <b/>
        <sz val="11"/>
        <color indexed="8"/>
        <rFont val="Calibri"/>
        <family val="2"/>
        <charset val="204"/>
      </rPr>
      <t>листов на выбор</t>
    </r>
    <r>
      <rPr>
        <sz val="11"/>
        <color indexed="8"/>
        <rFont val="Calibri"/>
        <family val="2"/>
        <charset val="204"/>
      </rPr>
      <t>, маркер и крепление для маркера в комплекте, разъемная пружина. Обложка Слон.</t>
    </r>
  </si>
  <si>
    <r>
      <t>Добробук А4, 4</t>
    </r>
    <r>
      <rPr>
        <b/>
        <sz val="11"/>
        <color indexed="8"/>
        <rFont val="Calibri"/>
        <family val="2"/>
        <charset val="204"/>
      </rPr>
      <t>0 многоразовыех листов на выбор</t>
    </r>
    <r>
      <rPr>
        <sz val="11"/>
        <color indexed="8"/>
        <rFont val="Calibri"/>
        <family val="2"/>
        <charset val="204"/>
      </rPr>
      <t>, маркер и крепление для маркера в комплекте, разъемная пружина. Обложка Музыка.</t>
    </r>
  </si>
  <si>
    <r>
      <t>Добробук А4, 4</t>
    </r>
    <r>
      <rPr>
        <b/>
        <sz val="11"/>
        <color indexed="8"/>
        <rFont val="Calibri"/>
        <family val="2"/>
        <charset val="204"/>
      </rPr>
      <t>0 многоразовыех листов на выбор</t>
    </r>
    <r>
      <rPr>
        <sz val="11"/>
        <color indexed="8"/>
        <rFont val="Calibri"/>
        <family val="2"/>
        <charset val="204"/>
      </rPr>
      <t>, маркер и крепление для маркера в комплекте, разъемная пружина. Обложка без изображения.</t>
    </r>
  </si>
  <si>
    <r>
      <t>Добробук А4,</t>
    </r>
    <r>
      <rPr>
        <b/>
        <sz val="11"/>
        <color indexed="8"/>
        <rFont val="Calibri"/>
        <family val="2"/>
        <charset val="204"/>
      </rPr>
      <t xml:space="preserve"> 30 многоразовыех листов на выбор</t>
    </r>
    <r>
      <rPr>
        <sz val="11"/>
        <color indexed="8"/>
        <rFont val="Calibri"/>
        <family val="2"/>
        <charset val="204"/>
      </rPr>
      <t>, маркер и крепление для маркера в комплекте, разъемная пружина. Обложка Слон.</t>
    </r>
  </si>
  <si>
    <r>
      <t>Добробук А4, 3</t>
    </r>
    <r>
      <rPr>
        <b/>
        <sz val="11"/>
        <color indexed="8"/>
        <rFont val="Calibri"/>
        <family val="2"/>
        <charset val="204"/>
      </rPr>
      <t>0 многоразовыех листов на выбор</t>
    </r>
    <r>
      <rPr>
        <sz val="11"/>
        <color indexed="8"/>
        <rFont val="Calibri"/>
        <family val="2"/>
        <charset val="204"/>
      </rPr>
      <t>, маркер и крепление для маркера в комплекте, разъемная пружина. Обложка Музыка.</t>
    </r>
  </si>
  <si>
    <r>
      <t>Добробук А4, 3</t>
    </r>
    <r>
      <rPr>
        <b/>
        <sz val="11"/>
        <color indexed="8"/>
        <rFont val="Calibri"/>
        <family val="2"/>
        <charset val="204"/>
      </rPr>
      <t>0 многоразовыех листов на выбор</t>
    </r>
    <r>
      <rPr>
        <sz val="11"/>
        <color indexed="8"/>
        <rFont val="Calibri"/>
        <family val="2"/>
        <charset val="204"/>
      </rPr>
      <t>, маркер и крепление для маркера в комплекте, разъемная пружина. Обложка без изображения.</t>
    </r>
  </si>
  <si>
    <r>
      <t>Добробук А6, 4</t>
    </r>
    <r>
      <rPr>
        <b/>
        <sz val="11"/>
        <color indexed="8"/>
        <rFont val="Calibri"/>
        <family val="2"/>
        <charset val="204"/>
      </rPr>
      <t>0 многоразовых листов на выбор</t>
    </r>
    <r>
      <rPr>
        <sz val="11"/>
        <color theme="1"/>
        <rFont val="Calibri"/>
        <family val="2"/>
        <charset val="204"/>
        <scheme val="minor"/>
      </rPr>
      <t>, маркер и крепление для маркера в комплекте, разъемная пружина. Обложка Корабль.</t>
    </r>
  </si>
  <si>
    <r>
      <t>Добробук А6,</t>
    </r>
    <r>
      <rPr>
        <sz val="11"/>
        <color indexed="8"/>
        <rFont val="Calibri"/>
        <family val="2"/>
        <charset val="204"/>
      </rPr>
      <t xml:space="preserve"> 4</t>
    </r>
    <r>
      <rPr>
        <b/>
        <sz val="11"/>
        <color indexed="8"/>
        <rFont val="Calibri"/>
        <family val="2"/>
        <charset val="204"/>
      </rPr>
      <t>0 многоразовых листов на выбор</t>
    </r>
    <r>
      <rPr>
        <sz val="11"/>
        <color theme="1"/>
        <rFont val="Calibri"/>
        <family val="2"/>
        <charset val="204"/>
        <scheme val="minor"/>
      </rPr>
      <t>, маркер и крепление для маркера в комплекте, разъемная пружина. Обложка Пальмы.</t>
    </r>
  </si>
  <si>
    <r>
      <t>Добробук А6, 4</t>
    </r>
    <r>
      <rPr>
        <b/>
        <sz val="11"/>
        <color indexed="8"/>
        <rFont val="Calibri"/>
        <family val="2"/>
        <charset val="204"/>
      </rPr>
      <t>0 многоразовых листов на выбор</t>
    </r>
    <r>
      <rPr>
        <sz val="11"/>
        <color theme="1"/>
        <rFont val="Calibri"/>
        <family val="2"/>
        <charset val="204"/>
        <scheme val="minor"/>
      </rPr>
      <t>, маркер и крепление для маркера в комплекте, разъемная пружина. Обложка Море.</t>
    </r>
  </si>
  <si>
    <r>
      <t>Добробук А6, 4</t>
    </r>
    <r>
      <rPr>
        <b/>
        <sz val="11"/>
        <color indexed="8"/>
        <rFont val="Calibri"/>
        <family val="2"/>
        <charset val="204"/>
      </rPr>
      <t>0 многоразовых листов на выбор</t>
    </r>
    <r>
      <rPr>
        <sz val="11"/>
        <color theme="1"/>
        <rFont val="Calibri"/>
        <family val="2"/>
        <charset val="204"/>
        <scheme val="minor"/>
      </rPr>
      <t>, маркер и крепление для маркера в комплекте, разъемная пружина. Обложка Буддист.</t>
    </r>
  </si>
  <si>
    <r>
      <t>Добробук А6, 4</t>
    </r>
    <r>
      <rPr>
        <b/>
        <sz val="11"/>
        <color indexed="8"/>
        <rFont val="Calibri"/>
        <family val="2"/>
        <charset val="204"/>
      </rPr>
      <t>0 многоразовых листов на выбор</t>
    </r>
    <r>
      <rPr>
        <sz val="11"/>
        <color theme="1"/>
        <rFont val="Calibri"/>
        <family val="2"/>
        <charset val="204"/>
        <scheme val="minor"/>
      </rPr>
      <t>, маркер и крепление для маркера в комплекте, разъемная пружина. Обложка Мотоциклист.</t>
    </r>
  </si>
  <si>
    <r>
      <t>Добробук А6, 4</t>
    </r>
    <r>
      <rPr>
        <b/>
        <sz val="11"/>
        <color indexed="8"/>
        <rFont val="Calibri"/>
        <family val="2"/>
        <charset val="204"/>
      </rPr>
      <t>0 многоразовых листов на выбор</t>
    </r>
    <r>
      <rPr>
        <sz val="11"/>
        <color theme="1"/>
        <rFont val="Calibri"/>
        <family val="2"/>
        <charset val="204"/>
        <scheme val="minor"/>
      </rPr>
      <t>, маркер и крепление для маркера в комплекте, разъемная пружина. Обложка Горы и озеро.</t>
    </r>
  </si>
  <si>
    <r>
      <t>Добробук А6, 4</t>
    </r>
    <r>
      <rPr>
        <b/>
        <sz val="11"/>
        <color indexed="8"/>
        <rFont val="Calibri"/>
        <family val="2"/>
        <charset val="204"/>
      </rPr>
      <t>0 многоразовых листов на выбор</t>
    </r>
    <r>
      <rPr>
        <sz val="11"/>
        <color theme="1"/>
        <rFont val="Calibri"/>
        <family val="2"/>
        <charset val="204"/>
        <scheme val="minor"/>
      </rPr>
      <t>, маркер и крепление для маркера в комплекте, разъемная пружина. Обложка Черепаха.</t>
    </r>
  </si>
  <si>
    <r>
      <t>Добробук А6, 4</t>
    </r>
    <r>
      <rPr>
        <b/>
        <sz val="11"/>
        <color indexed="8"/>
        <rFont val="Calibri"/>
        <family val="2"/>
        <charset val="204"/>
      </rPr>
      <t>0 многоразовых листов на выбор</t>
    </r>
    <r>
      <rPr>
        <sz val="11"/>
        <color theme="1"/>
        <rFont val="Calibri"/>
        <family val="2"/>
        <charset val="204"/>
        <scheme val="minor"/>
      </rPr>
      <t>, маркер и крепление для маркера в комплекте, разъемная пружина. Обложка Девушка с котенком.</t>
    </r>
  </si>
  <si>
    <r>
      <t>Добробук А6, 4</t>
    </r>
    <r>
      <rPr>
        <b/>
        <sz val="11"/>
        <color indexed="8"/>
        <rFont val="Calibri"/>
        <family val="2"/>
        <charset val="204"/>
      </rPr>
      <t>0 многоразовых листов на выбор</t>
    </r>
    <r>
      <rPr>
        <sz val="11"/>
        <color theme="1"/>
        <rFont val="Calibri"/>
        <family val="2"/>
        <charset val="204"/>
        <scheme val="minor"/>
      </rPr>
      <t>, маркер и крепление для маркера в комплекте, разъемная пружина. Обложка Серфингист.</t>
    </r>
  </si>
  <si>
    <r>
      <t>Добробук А6, 4</t>
    </r>
    <r>
      <rPr>
        <b/>
        <sz val="11"/>
        <color indexed="8"/>
        <rFont val="Calibri"/>
        <family val="2"/>
        <charset val="204"/>
      </rPr>
      <t>0 многоразовых листов на выбор</t>
    </r>
    <r>
      <rPr>
        <sz val="11"/>
        <color theme="1"/>
        <rFont val="Calibri"/>
        <family val="2"/>
        <charset val="204"/>
        <scheme val="minor"/>
      </rPr>
      <t>, маркер и крепление для маркера в комплекте, разъемная пружина. Обложка Летящие.</t>
    </r>
  </si>
  <si>
    <r>
      <t>Добробук А6, 4</t>
    </r>
    <r>
      <rPr>
        <b/>
        <sz val="11"/>
        <color indexed="8"/>
        <rFont val="Calibri"/>
        <family val="2"/>
        <charset val="204"/>
      </rPr>
      <t>0 многоразовых листов на выбор</t>
    </r>
    <r>
      <rPr>
        <sz val="11"/>
        <color theme="1"/>
        <rFont val="Calibri"/>
        <family val="2"/>
        <charset val="204"/>
        <scheme val="minor"/>
      </rPr>
      <t>, маркер и крепление для маркера в комплекте, разъемная пружина. Обложка Медитация</t>
    </r>
  </si>
  <si>
    <r>
      <t>Добробук А6, 4</t>
    </r>
    <r>
      <rPr>
        <b/>
        <sz val="11"/>
        <color indexed="8"/>
        <rFont val="Calibri"/>
        <family val="2"/>
        <charset val="204"/>
      </rPr>
      <t>0 многоразовых листов на выбор</t>
    </r>
    <r>
      <rPr>
        <sz val="11"/>
        <color theme="1"/>
        <rFont val="Calibri"/>
        <family val="2"/>
        <charset val="204"/>
        <scheme val="minor"/>
      </rPr>
      <t>, маркер и крепление для маркера в комплекте, разъемная пружина. Обложка Девушка на велосипеде</t>
    </r>
  </si>
  <si>
    <r>
      <t>Добробук А6, 4</t>
    </r>
    <r>
      <rPr>
        <b/>
        <sz val="11"/>
        <color indexed="8"/>
        <rFont val="Calibri"/>
        <family val="2"/>
        <charset val="204"/>
      </rPr>
      <t>0 многоразовых листов на выбор</t>
    </r>
    <r>
      <rPr>
        <sz val="11"/>
        <color theme="1"/>
        <rFont val="Calibri"/>
        <family val="2"/>
        <charset val="204"/>
        <scheme val="minor"/>
      </rPr>
      <t>, маркер и крепление для маркера в комплекте, разъемная пружина. Обложка Девушка на камне</t>
    </r>
  </si>
  <si>
    <t xml:space="preserve">Блок из 20 многоразовых листов одного вида для Добробук А4 + разъемная пружина увеличенного диаметра (на 40 листов) </t>
  </si>
  <si>
    <t xml:space="preserve">Блок из 20 многоразовых листов белых для Добробук А4 + разъемная пружина увеличенного диаметра (на 40 листов) </t>
  </si>
  <si>
    <t>Оптовый прайс-бланк заказа Добробук на 10.10.2016</t>
  </si>
  <si>
    <r>
      <t xml:space="preserve">Блок из 20 многоразовых листов </t>
    </r>
    <r>
      <rPr>
        <b/>
        <sz val="11"/>
        <color indexed="8"/>
        <rFont val="Calibri"/>
        <family val="2"/>
        <charset val="204"/>
      </rPr>
      <t>в клетку</t>
    </r>
    <r>
      <rPr>
        <sz val="11"/>
        <color indexed="8"/>
        <rFont val="Calibri"/>
        <family val="2"/>
        <charset val="204"/>
      </rPr>
      <t xml:space="preserve"> для Добробука А5 + разъемная пружина увеличенного диаметра (на 40 листов) </t>
    </r>
  </si>
  <si>
    <r>
      <t xml:space="preserve">Блок из 20 многоразовых листов </t>
    </r>
    <r>
      <rPr>
        <b/>
        <sz val="11"/>
        <color indexed="8"/>
        <rFont val="Calibri"/>
        <family val="2"/>
        <charset val="204"/>
      </rPr>
      <t>в линейку</t>
    </r>
    <r>
      <rPr>
        <sz val="11"/>
        <color indexed="8"/>
        <rFont val="Calibri"/>
        <family val="2"/>
        <charset val="204"/>
      </rPr>
      <t xml:space="preserve"> для Добробука А5 + разъемная пружина увеличенного диаметра (на 40 листов) </t>
    </r>
  </si>
  <si>
    <r>
      <t xml:space="preserve">Блок из 20 многоразовых листов </t>
    </r>
    <r>
      <rPr>
        <b/>
        <sz val="11"/>
        <color indexed="8"/>
        <rFont val="Calibri"/>
        <family val="2"/>
        <charset val="204"/>
      </rPr>
      <t>белых</t>
    </r>
    <r>
      <rPr>
        <sz val="11"/>
        <color indexed="8"/>
        <rFont val="Calibri"/>
        <family val="2"/>
        <charset val="204"/>
      </rPr>
      <t xml:space="preserve"> для Добробука А5 + разъемная пружина увеличенного диаметра (на 40 листов) </t>
    </r>
  </si>
</sst>
</file>

<file path=xl/styles.xml><?xml version="1.0" encoding="utf-8"?>
<styleSheet xmlns="http://schemas.openxmlformats.org/spreadsheetml/2006/main">
  <fonts count="27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u/>
      <sz val="10"/>
      <color indexed="12"/>
      <name val="Arial"/>
      <family val="2"/>
      <charset val="204"/>
    </font>
    <font>
      <b/>
      <sz val="9"/>
      <name val="Arial"/>
      <family val="2"/>
      <charset val="204"/>
    </font>
    <font>
      <sz val="8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b/>
      <sz val="12"/>
      <name val="Calibri"/>
      <family val="2"/>
      <charset val="204"/>
    </font>
    <font>
      <b/>
      <sz val="14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name val="Calibri"/>
      <family val="2"/>
      <charset val="204"/>
    </font>
    <font>
      <b/>
      <sz val="11"/>
      <color indexed="12"/>
      <name val="Calibri"/>
      <family val="2"/>
      <charset val="204"/>
    </font>
    <font>
      <b/>
      <sz val="11"/>
      <color indexed="10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2"/>
      <color indexed="1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9"/>
      <name val="Calibri"/>
      <family val="2"/>
      <charset val="204"/>
    </font>
    <font>
      <b/>
      <sz val="14"/>
      <name val="Calibri"/>
      <family val="2"/>
      <charset val="204"/>
    </font>
    <font>
      <sz val="11"/>
      <color indexed="8"/>
      <name val="Calibri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5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12"/>
      </left>
      <right style="thick">
        <color indexed="12"/>
      </right>
      <top style="thick">
        <color indexed="12"/>
      </top>
      <bottom style="thick">
        <color indexed="1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</cellStyleXfs>
  <cellXfs count="222">
    <xf numFmtId="0" fontId="0" fillId="0" borderId="0" xfId="0"/>
    <xf numFmtId="1" fontId="0" fillId="0" borderId="0" xfId="0" applyNumberFormat="1"/>
    <xf numFmtId="2" fontId="0" fillId="0" borderId="0" xfId="0" applyNumberFormat="1"/>
    <xf numFmtId="0" fontId="7" fillId="0" borderId="0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vertical="center" wrapText="1"/>
    </xf>
    <xf numFmtId="0" fontId="5" fillId="0" borderId="1" xfId="0" applyFont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vertical="center" wrapText="1"/>
    </xf>
    <xf numFmtId="0" fontId="13" fillId="0" borderId="1" xfId="0" applyFont="1" applyBorder="1" applyAlignment="1">
      <alignment horizontal="center"/>
    </xf>
    <xf numFmtId="1" fontId="14" fillId="0" borderId="1" xfId="1" applyNumberFormat="1" applyFont="1" applyBorder="1" applyAlignment="1" applyProtection="1">
      <alignment horizontal="center" vertical="center"/>
    </xf>
    <xf numFmtId="1" fontId="7" fillId="0" borderId="0" xfId="0" applyNumberFormat="1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/>
    </xf>
    <xf numFmtId="1" fontId="14" fillId="0" borderId="2" xfId="1" applyNumberFormat="1" applyFont="1" applyBorder="1" applyAlignment="1" applyProtection="1">
      <alignment horizontal="center" vertical="center"/>
    </xf>
    <xf numFmtId="0" fontId="14" fillId="0" borderId="2" xfId="0" applyFont="1" applyFill="1" applyBorder="1" applyAlignment="1">
      <alignment horizontal="center" vertical="center" wrapText="1"/>
    </xf>
    <xf numFmtId="0" fontId="14" fillId="0" borderId="1" xfId="1" applyFont="1" applyBorder="1" applyAlignment="1" applyProtection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5" fillId="2" borderId="1" xfId="0" applyFont="1" applyFill="1" applyBorder="1" applyAlignment="1">
      <alignment horizontal="center" vertical="center"/>
    </xf>
    <xf numFmtId="0" fontId="14" fillId="2" borderId="1" xfId="1" applyFont="1" applyFill="1" applyBorder="1" applyAlignment="1" applyProtection="1">
      <alignment horizontal="center" vertical="center"/>
    </xf>
    <xf numFmtId="0" fontId="0" fillId="0" borderId="1" xfId="0" applyFill="1" applyBorder="1" applyAlignment="1">
      <alignment vertical="center"/>
    </xf>
    <xf numFmtId="0" fontId="16" fillId="0" borderId="3" xfId="0" applyFont="1" applyFill="1" applyBorder="1" applyAlignment="1">
      <alignment horizontal="left" vertical="center" wrapText="1"/>
    </xf>
    <xf numFmtId="0" fontId="18" fillId="2" borderId="3" xfId="0" applyFont="1" applyFill="1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0" fontId="15" fillId="0" borderId="3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3" xfId="0" applyFont="1" applyBorder="1" applyAlignment="1">
      <alignment horizontal="left" vertical="center" wrapText="1"/>
    </xf>
    <xf numFmtId="0" fontId="5" fillId="0" borderId="4" xfId="0" applyFont="1" applyBorder="1" applyAlignment="1">
      <alignment horizontal="center" vertical="center" wrapText="1"/>
    </xf>
    <xf numFmtId="0" fontId="14" fillId="0" borderId="4" xfId="1" applyFont="1" applyBorder="1" applyAlignment="1" applyProtection="1">
      <alignment horizontal="center" vertical="center"/>
    </xf>
    <xf numFmtId="0" fontId="5" fillId="3" borderId="1" xfId="0" applyFont="1" applyFill="1" applyBorder="1" applyAlignment="1">
      <alignment horizontal="center" vertical="center" wrapText="1"/>
    </xf>
    <xf numFmtId="1" fontId="14" fillId="3" borderId="1" xfId="1" applyNumberFormat="1" applyFont="1" applyFill="1" applyBorder="1" applyAlignment="1" applyProtection="1">
      <alignment horizontal="center" vertical="center"/>
    </xf>
    <xf numFmtId="0" fontId="21" fillId="0" borderId="1" xfId="0" applyFont="1" applyFill="1" applyBorder="1"/>
    <xf numFmtId="0" fontId="20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14" fillId="0" borderId="5" xfId="0" applyFont="1" applyFill="1" applyBorder="1" applyAlignment="1">
      <alignment horizontal="center" vertical="center" wrapText="1"/>
    </xf>
    <xf numFmtId="0" fontId="19" fillId="0" borderId="1" xfId="0" applyFont="1" applyBorder="1"/>
    <xf numFmtId="0" fontId="0" fillId="0" borderId="0" xfId="0" applyBorder="1"/>
    <xf numFmtId="0" fontId="0" fillId="0" borderId="0" xfId="0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6" xfId="0" applyBorder="1" applyAlignment="1">
      <alignment horizontal="left" vertical="center" wrapText="1"/>
    </xf>
    <xf numFmtId="0" fontId="5" fillId="0" borderId="5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5" fillId="0" borderId="8" xfId="0" applyFont="1" applyFill="1" applyBorder="1" applyAlignment="1">
      <alignment horizontal="center" vertical="center" wrapText="1"/>
    </xf>
    <xf numFmtId="0" fontId="5" fillId="0" borderId="9" xfId="0" applyFont="1" applyBorder="1" applyAlignment="1">
      <alignment horizontal="center"/>
    </xf>
    <xf numFmtId="0" fontId="14" fillId="0" borderId="8" xfId="0" applyFont="1" applyFill="1" applyBorder="1" applyAlignment="1">
      <alignment horizontal="center" vertical="center" wrapText="1"/>
    </xf>
    <xf numFmtId="0" fontId="16" fillId="0" borderId="6" xfId="0" applyFont="1" applyFill="1" applyBorder="1" applyAlignment="1">
      <alignment horizontal="left" vertical="center" wrapText="1"/>
    </xf>
    <xf numFmtId="0" fontId="2" fillId="0" borderId="3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center"/>
    </xf>
    <xf numFmtId="0" fontId="2" fillId="3" borderId="3" xfId="0" applyFont="1" applyFill="1" applyBorder="1" applyAlignment="1">
      <alignment horizontal="left" vertical="center" wrapText="1"/>
    </xf>
    <xf numFmtId="0" fontId="2" fillId="3" borderId="1" xfId="0" applyFont="1" applyFill="1" applyBorder="1" applyAlignment="1">
      <alignment horizontal="center"/>
    </xf>
    <xf numFmtId="0" fontId="2" fillId="0" borderId="10" xfId="0" applyFont="1" applyBorder="1" applyAlignment="1">
      <alignment horizontal="left" vertical="center" wrapText="1"/>
    </xf>
    <xf numFmtId="0" fontId="2" fillId="0" borderId="6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center"/>
    </xf>
    <xf numFmtId="0" fontId="14" fillId="4" borderId="1" xfId="0" applyFont="1" applyFill="1" applyBorder="1" applyAlignment="1">
      <alignment horizontal="center" vertical="center" wrapText="1"/>
    </xf>
    <xf numFmtId="0" fontId="14" fillId="4" borderId="11" xfId="0" applyFont="1" applyFill="1" applyBorder="1" applyAlignment="1">
      <alignment horizontal="center" vertical="center" wrapText="1"/>
    </xf>
    <xf numFmtId="0" fontId="14" fillId="4" borderId="12" xfId="0" applyFont="1" applyFill="1" applyBorder="1" applyAlignment="1">
      <alignment horizontal="center" vertical="center" wrapText="1"/>
    </xf>
    <xf numFmtId="0" fontId="7" fillId="0" borderId="8" xfId="0" applyFont="1" applyFill="1" applyBorder="1" applyAlignment="1">
      <alignment horizontal="center" vertical="center" wrapText="1"/>
    </xf>
    <xf numFmtId="0" fontId="7" fillId="0" borderId="13" xfId="0" applyFont="1" applyFill="1" applyBorder="1" applyAlignment="1">
      <alignment horizontal="center" vertical="center" wrapText="1"/>
    </xf>
    <xf numFmtId="0" fontId="5" fillId="0" borderId="14" xfId="0" applyFont="1" applyBorder="1" applyAlignment="1">
      <alignment horizontal="center"/>
    </xf>
    <xf numFmtId="0" fontId="5" fillId="0" borderId="13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center" vertical="center" wrapText="1"/>
    </xf>
    <xf numFmtId="0" fontId="14" fillId="4" borderId="15" xfId="0" applyFont="1" applyFill="1" applyBorder="1" applyAlignment="1">
      <alignment horizontal="center" vertical="center" wrapText="1"/>
    </xf>
    <xf numFmtId="0" fontId="0" fillId="0" borderId="2" xfId="0" applyBorder="1"/>
    <xf numFmtId="0" fontId="5" fillId="0" borderId="2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4" fillId="0" borderId="16" xfId="0" applyFont="1" applyFill="1" applyBorder="1" applyAlignment="1">
      <alignment horizontal="center" vertical="center" wrapText="1"/>
    </xf>
    <xf numFmtId="0" fontId="14" fillId="2" borderId="8" xfId="0" applyFont="1" applyFill="1" applyBorder="1" applyAlignment="1">
      <alignment horizontal="center" vertical="center" wrapText="1"/>
    </xf>
    <xf numFmtId="0" fontId="14" fillId="0" borderId="17" xfId="0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14" fillId="0" borderId="2" xfId="0" applyFont="1" applyFill="1" applyBorder="1" applyAlignment="1">
      <alignment vertical="center" wrapText="1"/>
    </xf>
    <xf numFmtId="0" fontId="13" fillId="0" borderId="1" xfId="0" applyFont="1" applyFill="1" applyBorder="1"/>
    <xf numFmtId="0" fontId="23" fillId="0" borderId="1" xfId="0" applyFont="1" applyFill="1" applyBorder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0" fontId="26" fillId="0" borderId="2" xfId="0" applyFont="1" applyBorder="1"/>
    <xf numFmtId="0" fontId="20" fillId="0" borderId="2" xfId="0" applyFont="1" applyBorder="1" applyAlignment="1">
      <alignment horizontal="center" vertical="center"/>
    </xf>
    <xf numFmtId="0" fontId="20" fillId="0" borderId="13" xfId="0" applyFont="1" applyBorder="1" applyAlignment="1">
      <alignment horizontal="center" vertical="center"/>
    </xf>
    <xf numFmtId="0" fontId="22" fillId="0" borderId="0" xfId="0" applyFont="1" applyProtection="1">
      <protection hidden="1"/>
    </xf>
    <xf numFmtId="0" fontId="0" fillId="0" borderId="0" xfId="0" applyProtection="1">
      <protection hidden="1"/>
    </xf>
    <xf numFmtId="0" fontId="9" fillId="0" borderId="0" xfId="0" applyFont="1" applyProtection="1">
      <protection hidden="1"/>
    </xf>
    <xf numFmtId="0" fontId="10" fillId="0" borderId="0" xfId="0" applyFont="1" applyProtection="1">
      <protection hidden="1"/>
    </xf>
    <xf numFmtId="0" fontId="5" fillId="0" borderId="18" xfId="0" applyFont="1" applyBorder="1" applyAlignment="1" applyProtection="1">
      <protection hidden="1"/>
    </xf>
    <xf numFmtId="0" fontId="5" fillId="0" borderId="19" xfId="0" applyFont="1" applyBorder="1" applyAlignment="1" applyProtection="1">
      <protection hidden="1"/>
    </xf>
    <xf numFmtId="0" fontId="5" fillId="0" borderId="20" xfId="0" applyFont="1" applyBorder="1" applyAlignment="1" applyProtection="1">
      <protection hidden="1"/>
    </xf>
    <xf numFmtId="0" fontId="0" fillId="0" borderId="0" xfId="0" applyBorder="1" applyProtection="1">
      <protection hidden="1"/>
    </xf>
    <xf numFmtId="0" fontId="0" fillId="0" borderId="3" xfId="0" applyBorder="1" applyAlignment="1" applyProtection="1">
      <protection hidden="1"/>
    </xf>
    <xf numFmtId="0" fontId="0" fillId="0" borderId="21" xfId="0" applyBorder="1" applyAlignment="1" applyProtection="1">
      <protection hidden="1"/>
    </xf>
    <xf numFmtId="0" fontId="0" fillId="0" borderId="3" xfId="0" applyFill="1" applyBorder="1" applyProtection="1">
      <protection hidden="1"/>
    </xf>
    <xf numFmtId="0" fontId="0" fillId="0" borderId="6" xfId="0" applyFill="1" applyBorder="1" applyProtection="1">
      <protection hidden="1"/>
    </xf>
    <xf numFmtId="0" fontId="14" fillId="0" borderId="22" xfId="0" applyFont="1" applyBorder="1" applyAlignment="1" applyProtection="1">
      <alignment horizontal="center"/>
      <protection hidden="1"/>
    </xf>
    <xf numFmtId="0" fontId="0" fillId="0" borderId="20" xfId="0" applyBorder="1" applyProtection="1">
      <protection locked="0"/>
    </xf>
    <xf numFmtId="0" fontId="5" fillId="0" borderId="1" xfId="0" applyFont="1" applyFill="1" applyBorder="1" applyAlignment="1" applyProtection="1">
      <alignment horizontal="center" vertical="center"/>
      <protection locked="0"/>
    </xf>
    <xf numFmtId="0" fontId="5" fillId="0" borderId="1" xfId="0" applyFont="1" applyBorder="1" applyAlignment="1" applyProtection="1">
      <alignment horizontal="center" vertical="center"/>
      <protection locked="0"/>
    </xf>
    <xf numFmtId="0" fontId="11" fillId="0" borderId="1" xfId="0" applyFont="1" applyFill="1" applyBorder="1" applyAlignment="1" applyProtection="1">
      <alignment horizontal="center" vertical="center" wrapText="1"/>
      <protection locked="0"/>
    </xf>
    <xf numFmtId="0" fontId="20" fillId="0" borderId="1" xfId="0" applyFont="1" applyFill="1" applyBorder="1" applyAlignment="1" applyProtection="1">
      <alignment horizontal="center" vertical="center"/>
      <protection locked="0"/>
    </xf>
    <xf numFmtId="0" fontId="23" fillId="0" borderId="1" xfId="0" applyFont="1" applyFill="1" applyBorder="1" applyAlignment="1" applyProtection="1">
      <alignment horizontal="center" vertical="center"/>
      <protection locked="0"/>
    </xf>
    <xf numFmtId="0" fontId="5" fillId="0" borderId="2" xfId="0" applyFont="1" applyBorder="1" applyAlignment="1" applyProtection="1">
      <alignment horizontal="center" vertical="center"/>
      <protection locked="0"/>
    </xf>
    <xf numFmtId="0" fontId="14" fillId="0" borderId="1" xfId="0" applyFont="1" applyFill="1" applyBorder="1" applyAlignment="1" applyProtection="1">
      <alignment horizontal="center" vertical="center" wrapText="1"/>
      <protection locked="0"/>
    </xf>
    <xf numFmtId="0" fontId="14" fillId="0" borderId="2" xfId="0" applyFont="1" applyFill="1" applyBorder="1" applyAlignment="1" applyProtection="1">
      <alignment horizontal="center" vertical="center" wrapText="1"/>
      <protection locked="0"/>
    </xf>
    <xf numFmtId="0" fontId="20" fillId="0" borderId="2" xfId="0" applyFont="1" applyBorder="1" applyAlignment="1" applyProtection="1">
      <alignment horizontal="center" vertical="center"/>
      <protection locked="0"/>
    </xf>
    <xf numFmtId="1" fontId="14" fillId="0" borderId="1" xfId="1" applyNumberFormat="1" applyFont="1" applyBorder="1" applyAlignment="1" applyProtection="1">
      <alignment horizontal="center" vertical="center"/>
      <protection locked="0"/>
    </xf>
    <xf numFmtId="1" fontId="14" fillId="0" borderId="2" xfId="1" applyNumberFormat="1" applyFont="1" applyBorder="1" applyAlignment="1" applyProtection="1">
      <alignment horizontal="center" vertical="center"/>
      <protection locked="0"/>
    </xf>
    <xf numFmtId="0" fontId="7" fillId="0" borderId="1" xfId="0" applyFont="1" applyFill="1" applyBorder="1" applyAlignment="1" applyProtection="1">
      <alignment horizontal="center" vertical="center" wrapText="1"/>
      <protection locked="0"/>
    </xf>
    <xf numFmtId="0" fontId="7" fillId="0" borderId="2" xfId="0" applyFont="1" applyFill="1" applyBorder="1" applyAlignment="1" applyProtection="1">
      <alignment horizontal="center" vertical="center" wrapText="1"/>
      <protection locked="0"/>
    </xf>
    <xf numFmtId="1" fontId="14" fillId="3" borderId="1" xfId="1" applyNumberFormat="1" applyFont="1" applyFill="1" applyBorder="1" applyAlignment="1" applyProtection="1">
      <alignment horizontal="center" vertical="center"/>
      <protection locked="0"/>
    </xf>
    <xf numFmtId="0" fontId="14" fillId="0" borderId="1" xfId="1" applyFont="1" applyBorder="1" applyAlignment="1" applyProtection="1">
      <alignment horizontal="center" vertical="center"/>
      <protection locked="0"/>
    </xf>
    <xf numFmtId="0" fontId="14" fillId="0" borderId="23" xfId="1" applyFont="1" applyBorder="1" applyAlignment="1" applyProtection="1">
      <alignment horizontal="center" vertical="center"/>
      <protection locked="0"/>
    </xf>
    <xf numFmtId="0" fontId="14" fillId="0" borderId="4" xfId="1" applyFont="1" applyBorder="1" applyAlignment="1" applyProtection="1">
      <alignment horizontal="center" vertical="center"/>
      <protection locked="0"/>
    </xf>
    <xf numFmtId="0" fontId="14" fillId="2" borderId="1" xfId="1" applyFont="1" applyFill="1" applyBorder="1" applyAlignment="1" applyProtection="1">
      <alignment horizontal="center" vertical="center"/>
      <protection locked="0"/>
    </xf>
    <xf numFmtId="1" fontId="14" fillId="5" borderId="1" xfId="1" applyNumberFormat="1" applyFont="1" applyFill="1" applyBorder="1" applyAlignment="1" applyProtection="1">
      <alignment horizontal="center" vertical="center"/>
      <protection locked="0"/>
    </xf>
    <xf numFmtId="0" fontId="14" fillId="4" borderId="1" xfId="0" applyFont="1" applyFill="1" applyBorder="1" applyAlignment="1" applyProtection="1">
      <alignment horizontal="center" vertical="center" wrapText="1"/>
    </xf>
    <xf numFmtId="0" fontId="14" fillId="5" borderId="1" xfId="0" applyFont="1" applyFill="1" applyBorder="1" applyAlignment="1" applyProtection="1">
      <alignment horizontal="center" vertical="center" wrapText="1"/>
    </xf>
    <xf numFmtId="0" fontId="1" fillId="0" borderId="3" xfId="0" applyFont="1" applyBorder="1" applyAlignment="1" applyProtection="1">
      <alignment horizontal="left" vertical="center" wrapText="1"/>
    </xf>
    <xf numFmtId="0" fontId="5" fillId="0" borderId="1" xfId="0" applyFont="1" applyBorder="1" applyAlignment="1" applyProtection="1">
      <alignment horizontal="center" vertical="center" wrapText="1"/>
    </xf>
    <xf numFmtId="0" fontId="1" fillId="0" borderId="1" xfId="0" applyFont="1" applyBorder="1" applyAlignment="1" applyProtection="1">
      <alignment horizontal="center"/>
    </xf>
    <xf numFmtId="0" fontId="7" fillId="0" borderId="0" xfId="0" applyFont="1" applyFill="1" applyBorder="1" applyAlignment="1" applyProtection="1">
      <alignment horizontal="center" vertical="center" wrapText="1"/>
    </xf>
    <xf numFmtId="0" fontId="1" fillId="0" borderId="6" xfId="0" applyFont="1" applyBorder="1" applyAlignment="1" applyProtection="1">
      <alignment horizontal="left" vertical="center" wrapText="1"/>
    </xf>
    <xf numFmtId="0" fontId="5" fillId="0" borderId="2" xfId="0" applyFont="1" applyBorder="1" applyAlignment="1" applyProtection="1">
      <alignment horizontal="center" vertical="center" wrapText="1"/>
    </xf>
    <xf numFmtId="0" fontId="1" fillId="0" borderId="2" xfId="0" applyFont="1" applyBorder="1" applyAlignment="1" applyProtection="1">
      <alignment horizontal="center"/>
    </xf>
    <xf numFmtId="0" fontId="0" fillId="0" borderId="0" xfId="0" applyProtection="1"/>
    <xf numFmtId="0" fontId="5" fillId="0" borderId="9" xfId="0" applyFont="1" applyBorder="1" applyAlignment="1" applyProtection="1">
      <alignment horizontal="center"/>
    </xf>
    <xf numFmtId="0" fontId="5" fillId="0" borderId="8" xfId="0" applyFont="1" applyFill="1" applyBorder="1" applyAlignment="1" applyProtection="1">
      <alignment horizontal="center" vertical="center" wrapText="1"/>
      <protection hidden="1"/>
    </xf>
    <xf numFmtId="0" fontId="5" fillId="0" borderId="17" xfId="0" applyFont="1" applyFill="1" applyBorder="1" applyAlignment="1" applyProtection="1">
      <alignment horizontal="center" vertical="center" wrapText="1"/>
      <protection hidden="1"/>
    </xf>
    <xf numFmtId="0" fontId="5" fillId="0" borderId="5" xfId="0" applyFont="1" applyBorder="1" applyAlignment="1" applyProtection="1">
      <alignment horizontal="center"/>
      <protection hidden="1"/>
    </xf>
    <xf numFmtId="0" fontId="14" fillId="3" borderId="8" xfId="0" applyFont="1" applyFill="1" applyBorder="1" applyAlignment="1" applyProtection="1">
      <alignment horizontal="center" vertical="center" wrapText="1"/>
      <protection hidden="1"/>
    </xf>
    <xf numFmtId="0" fontId="14" fillId="3" borderId="17" xfId="0" applyFont="1" applyFill="1" applyBorder="1" applyAlignment="1" applyProtection="1">
      <alignment horizontal="center" vertical="center" wrapText="1"/>
      <protection hidden="1"/>
    </xf>
    <xf numFmtId="0" fontId="14" fillId="0" borderId="8" xfId="0" applyFont="1" applyFill="1" applyBorder="1" applyAlignment="1" applyProtection="1">
      <alignment horizontal="center" vertical="center" wrapText="1"/>
      <protection hidden="1"/>
    </xf>
    <xf numFmtId="0" fontId="5" fillId="0" borderId="13" xfId="0" applyFont="1" applyBorder="1" applyAlignment="1" applyProtection="1">
      <alignment horizontal="center" vertical="center"/>
      <protection hidden="1"/>
    </xf>
    <xf numFmtId="0" fontId="5" fillId="0" borderId="9" xfId="0" applyFont="1" applyBorder="1" applyAlignment="1" applyProtection="1">
      <alignment horizontal="center"/>
      <protection hidden="1"/>
    </xf>
    <xf numFmtId="0" fontId="14" fillId="0" borderId="13" xfId="0" applyFont="1" applyFill="1" applyBorder="1" applyAlignment="1" applyProtection="1">
      <alignment horizontal="center" vertical="center" wrapText="1"/>
      <protection hidden="1"/>
    </xf>
    <xf numFmtId="0" fontId="14" fillId="0" borderId="9" xfId="0" applyFont="1" applyFill="1" applyBorder="1" applyAlignment="1" applyProtection="1">
      <alignment horizontal="center" vertical="center" wrapText="1"/>
      <protection hidden="1"/>
    </xf>
    <xf numFmtId="0" fontId="20" fillId="0" borderId="8" xfId="0" applyFont="1" applyFill="1" applyBorder="1" applyAlignment="1" applyProtection="1">
      <alignment horizontal="center" vertical="center" wrapText="1"/>
      <protection hidden="1"/>
    </xf>
    <xf numFmtId="0" fontId="20" fillId="0" borderId="13" xfId="0" applyFont="1" applyFill="1" applyBorder="1" applyAlignment="1" applyProtection="1">
      <alignment horizontal="center" vertical="center" wrapText="1"/>
      <protection hidden="1"/>
    </xf>
    <xf numFmtId="0" fontId="14" fillId="0" borderId="17" xfId="0" applyFont="1" applyFill="1" applyBorder="1" applyAlignment="1" applyProtection="1">
      <alignment horizontal="center" vertical="center" wrapText="1"/>
      <protection hidden="1"/>
    </xf>
    <xf numFmtId="0" fontId="14" fillId="4" borderId="23" xfId="0" applyFont="1" applyFill="1" applyBorder="1" applyAlignment="1">
      <alignment horizontal="center" vertical="center" wrapText="1"/>
    </xf>
    <xf numFmtId="0" fontId="1" fillId="0" borderId="21" xfId="0" applyFont="1" applyBorder="1" applyAlignment="1" applyProtection="1">
      <alignment horizontal="left" vertical="center" wrapText="1"/>
    </xf>
    <xf numFmtId="0" fontId="5" fillId="0" borderId="4" xfId="0" applyFont="1" applyBorder="1" applyAlignment="1" applyProtection="1">
      <alignment horizontal="center" vertical="center" wrapText="1"/>
    </xf>
    <xf numFmtId="0" fontId="1" fillId="0" borderId="4" xfId="0" applyFont="1" applyBorder="1" applyAlignment="1" applyProtection="1">
      <alignment horizontal="center"/>
    </xf>
    <xf numFmtId="1" fontId="14" fillId="0" borderId="4" xfId="1" applyNumberFormat="1" applyFont="1" applyBorder="1" applyAlignment="1" applyProtection="1">
      <alignment horizontal="center" vertical="center"/>
    </xf>
    <xf numFmtId="1" fontId="14" fillId="0" borderId="4" xfId="1" applyNumberFormat="1" applyFont="1" applyBorder="1" applyAlignment="1" applyProtection="1">
      <alignment horizontal="center" vertical="center"/>
      <protection locked="0"/>
    </xf>
    <xf numFmtId="1" fontId="14" fillId="5" borderId="4" xfId="1" applyNumberFormat="1" applyFont="1" applyFill="1" applyBorder="1" applyAlignment="1" applyProtection="1">
      <alignment horizontal="center" vertical="center"/>
      <protection locked="0"/>
    </xf>
    <xf numFmtId="0" fontId="1" fillId="0" borderId="6" xfId="0" applyFont="1" applyBorder="1" applyAlignment="1">
      <alignment horizontal="left" vertical="center" wrapText="1"/>
    </xf>
    <xf numFmtId="0" fontId="5" fillId="5" borderId="2" xfId="0" applyFont="1" applyFill="1" applyBorder="1" applyAlignment="1">
      <alignment horizontal="center" vertical="center"/>
    </xf>
    <xf numFmtId="0" fontId="0" fillId="0" borderId="2" xfId="0" applyBorder="1" applyAlignment="1" applyProtection="1">
      <alignment horizontal="center"/>
      <protection locked="0"/>
    </xf>
    <xf numFmtId="0" fontId="0" fillId="0" borderId="13" xfId="0" applyBorder="1" applyAlignment="1" applyProtection="1">
      <alignment horizontal="center"/>
      <protection locked="0"/>
    </xf>
    <xf numFmtId="0" fontId="5" fillId="0" borderId="28" xfId="0" applyFont="1" applyBorder="1" applyAlignment="1" applyProtection="1">
      <alignment horizontal="left"/>
      <protection locked="0" hidden="1"/>
    </xf>
    <xf numFmtId="0" fontId="5" fillId="0" borderId="29" xfId="0" applyFont="1" applyBorder="1" applyAlignment="1" applyProtection="1">
      <alignment horizontal="left"/>
      <protection locked="0" hidden="1"/>
    </xf>
    <xf numFmtId="0" fontId="5" fillId="0" borderId="30" xfId="0" applyFont="1" applyBorder="1" applyAlignment="1" applyProtection="1">
      <alignment horizontal="left"/>
      <protection locked="0" hidden="1"/>
    </xf>
    <xf numFmtId="0" fontId="0" fillId="0" borderId="1" xfId="0" applyBorder="1" applyAlignment="1" applyProtection="1">
      <alignment horizontal="center"/>
      <protection locked="0"/>
    </xf>
    <xf numFmtId="0" fontId="0" fillId="0" borderId="8" xfId="0" applyBorder="1" applyAlignment="1" applyProtection="1">
      <alignment horizontal="center"/>
      <protection locked="0"/>
    </xf>
    <xf numFmtId="0" fontId="0" fillId="0" borderId="4" xfId="0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0" fontId="9" fillId="0" borderId="26" xfId="0" applyFont="1" applyBorder="1" applyAlignment="1" applyProtection="1">
      <alignment horizontal="left" vertical="top"/>
      <protection hidden="1"/>
    </xf>
    <xf numFmtId="0" fontId="18" fillId="0" borderId="27" xfId="0" applyFont="1" applyBorder="1" applyAlignment="1" applyProtection="1">
      <alignment horizontal="center"/>
      <protection hidden="1"/>
    </xf>
    <xf numFmtId="0" fontId="5" fillId="0" borderId="19" xfId="0" applyFont="1" applyBorder="1" applyAlignment="1" applyProtection="1">
      <alignment horizontal="left"/>
      <protection locked="0" hidden="1"/>
    </xf>
    <xf numFmtId="0" fontId="5" fillId="0" borderId="18" xfId="0" applyFont="1" applyBorder="1" applyAlignment="1" applyProtection="1">
      <alignment horizontal="left"/>
      <protection locked="0" hidden="1"/>
    </xf>
    <xf numFmtId="0" fontId="5" fillId="0" borderId="20" xfId="0" applyFont="1" applyBorder="1" applyAlignment="1" applyProtection="1">
      <alignment horizontal="left"/>
      <protection locked="0" hidden="1"/>
    </xf>
    <xf numFmtId="0" fontId="12" fillId="0" borderId="0" xfId="0" applyFont="1" applyAlignment="1" applyProtection="1">
      <alignment horizontal="center"/>
      <protection hidden="1"/>
    </xf>
    <xf numFmtId="0" fontId="9" fillId="0" borderId="7" xfId="0" applyFont="1" applyBorder="1" applyAlignment="1" applyProtection="1">
      <alignment horizontal="left" vertical="top"/>
      <protection hidden="1"/>
    </xf>
    <xf numFmtId="0" fontId="0" fillId="0" borderId="24" xfId="0" applyBorder="1" applyAlignment="1" applyProtection="1">
      <alignment horizontal="left" vertical="top"/>
      <protection hidden="1"/>
    </xf>
    <xf numFmtId="0" fontId="9" fillId="0" borderId="7" xfId="0" applyFont="1" applyBorder="1" applyAlignment="1" applyProtection="1">
      <alignment horizontal="left" vertical="top"/>
      <protection locked="0"/>
    </xf>
    <xf numFmtId="0" fontId="0" fillId="0" borderId="24" xfId="0" applyBorder="1" applyAlignment="1" applyProtection="1">
      <alignment horizontal="left" vertical="top"/>
      <protection locked="0"/>
    </xf>
    <xf numFmtId="0" fontId="0" fillId="0" borderId="25" xfId="0" applyBorder="1" applyAlignment="1" applyProtection="1">
      <alignment horizontal="left" vertical="top"/>
      <protection locked="0"/>
    </xf>
    <xf numFmtId="0" fontId="11" fillId="0" borderId="3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2" fillId="0" borderId="27" xfId="0" applyFont="1" applyBorder="1" applyAlignment="1">
      <alignment horizontal="center"/>
    </xf>
    <xf numFmtId="0" fontId="14" fillId="4" borderId="29" xfId="0" applyFont="1" applyFill="1" applyBorder="1" applyAlignment="1">
      <alignment horizontal="center" vertical="center" wrapText="1"/>
    </xf>
    <xf numFmtId="0" fontId="15" fillId="0" borderId="29" xfId="0" applyFont="1" applyBorder="1" applyAlignment="1">
      <alignment horizontal="center" vertical="center" wrapText="1"/>
    </xf>
    <xf numFmtId="0" fontId="20" fillId="4" borderId="30" xfId="0" applyFont="1" applyFill="1" applyBorder="1" applyAlignment="1">
      <alignment horizontal="center" vertical="center" wrapText="1"/>
    </xf>
    <xf numFmtId="0" fontId="20" fillId="4" borderId="8" xfId="0" applyFont="1" applyFill="1" applyBorder="1" applyAlignment="1">
      <alignment horizontal="center" vertical="center" wrapText="1"/>
    </xf>
    <xf numFmtId="0" fontId="14" fillId="4" borderId="11" xfId="0" applyFont="1" applyFill="1" applyBorder="1" applyAlignment="1">
      <alignment horizontal="center" vertical="center" wrapText="1"/>
    </xf>
    <xf numFmtId="0" fontId="21" fillId="0" borderId="10" xfId="0" applyFont="1" applyBorder="1" applyAlignment="1">
      <alignment horizontal="center" vertical="center" wrapText="1"/>
    </xf>
    <xf numFmtId="0" fontId="14" fillId="4" borderId="12" xfId="0" applyFont="1" applyFill="1" applyBorder="1" applyAlignment="1">
      <alignment horizontal="center" vertical="center" wrapText="1"/>
    </xf>
    <xf numFmtId="0" fontId="21" fillId="0" borderId="31" xfId="0" applyFont="1" applyBorder="1" applyAlignment="1">
      <alignment horizontal="center" vertical="center" wrapText="1"/>
    </xf>
    <xf numFmtId="0" fontId="12" fillId="0" borderId="19" xfId="0" applyFont="1" applyBorder="1" applyAlignment="1">
      <alignment horizontal="center"/>
    </xf>
    <xf numFmtId="0" fontId="12" fillId="0" borderId="18" xfId="0" applyFont="1" applyBorder="1" applyAlignment="1">
      <alignment horizontal="center"/>
    </xf>
    <xf numFmtId="0" fontId="12" fillId="0" borderId="20" xfId="0" applyFont="1" applyBorder="1" applyAlignment="1">
      <alignment horizontal="center"/>
    </xf>
    <xf numFmtId="0" fontId="14" fillId="4" borderId="32" xfId="0" applyFont="1" applyFill="1" applyBorder="1" applyAlignment="1">
      <alignment horizontal="center" vertical="center" wrapText="1"/>
    </xf>
    <xf numFmtId="0" fontId="14" fillId="4" borderId="33" xfId="0" applyFont="1" applyFill="1" applyBorder="1" applyAlignment="1">
      <alignment horizontal="center" vertical="center" wrapText="1"/>
    </xf>
    <xf numFmtId="0" fontId="15" fillId="4" borderId="33" xfId="0" applyFont="1" applyFill="1" applyBorder="1" applyAlignment="1">
      <alignment horizontal="center" vertical="center" wrapText="1"/>
    </xf>
    <xf numFmtId="0" fontId="15" fillId="4" borderId="34" xfId="0" applyFont="1" applyFill="1" applyBorder="1" applyAlignment="1">
      <alignment horizontal="center" vertical="center" wrapText="1"/>
    </xf>
    <xf numFmtId="0" fontId="21" fillId="4" borderId="10" xfId="0" applyFont="1" applyFill="1" applyBorder="1" applyAlignment="1">
      <alignment horizontal="center" vertical="center" wrapText="1"/>
    </xf>
    <xf numFmtId="0" fontId="21" fillId="4" borderId="31" xfId="0" applyFont="1" applyFill="1" applyBorder="1" applyAlignment="1">
      <alignment horizontal="center" vertical="center" wrapText="1"/>
    </xf>
    <xf numFmtId="0" fontId="14" fillId="4" borderId="35" xfId="0" applyFont="1" applyFill="1" applyBorder="1" applyAlignment="1">
      <alignment horizontal="center" vertical="center" wrapText="1"/>
    </xf>
    <xf numFmtId="0" fontId="14" fillId="4" borderId="36" xfId="0" applyFont="1" applyFill="1" applyBorder="1" applyAlignment="1">
      <alignment horizontal="center" vertical="center" wrapText="1"/>
    </xf>
    <xf numFmtId="0" fontId="14" fillId="4" borderId="1" xfId="0" applyFont="1" applyFill="1" applyBorder="1" applyAlignment="1">
      <alignment horizontal="center" vertical="center" wrapText="1"/>
    </xf>
    <xf numFmtId="0" fontId="14" fillId="4" borderId="28" xfId="0" applyFont="1" applyFill="1" applyBorder="1" applyAlignment="1">
      <alignment horizontal="center" vertical="center" wrapText="1"/>
    </xf>
    <xf numFmtId="0" fontId="14" fillId="4" borderId="3" xfId="0" applyFont="1" applyFill="1" applyBorder="1" applyAlignment="1">
      <alignment horizontal="center" vertical="center" wrapText="1"/>
    </xf>
    <xf numFmtId="0" fontId="7" fillId="4" borderId="32" xfId="0" applyFont="1" applyFill="1" applyBorder="1" applyAlignment="1">
      <alignment horizontal="center" vertical="center" wrapText="1"/>
    </xf>
    <xf numFmtId="0" fontId="7" fillId="4" borderId="33" xfId="0" applyFont="1" applyFill="1" applyBorder="1" applyAlignment="1">
      <alignment horizontal="center" vertical="center" wrapText="1"/>
    </xf>
    <xf numFmtId="0" fontId="0" fillId="4" borderId="33" xfId="0" applyFill="1" applyBorder="1" applyAlignment="1">
      <alignment horizontal="center" vertical="center" wrapText="1"/>
    </xf>
    <xf numFmtId="0" fontId="5" fillId="4" borderId="30" xfId="0" applyFont="1" applyFill="1" applyBorder="1" applyAlignment="1">
      <alignment horizontal="center" vertical="center" wrapText="1"/>
    </xf>
    <xf numFmtId="0" fontId="5" fillId="4" borderId="8" xfId="0" applyFont="1" applyFill="1" applyBorder="1" applyAlignment="1">
      <alignment horizontal="center" vertical="center" wrapText="1"/>
    </xf>
    <xf numFmtId="0" fontId="7" fillId="4" borderId="11" xfId="0" applyFont="1" applyFill="1" applyBorder="1" applyAlignment="1">
      <alignment horizontal="center" vertical="center" wrapText="1"/>
    </xf>
    <xf numFmtId="0" fontId="0" fillId="4" borderId="10" xfId="0" applyFill="1" applyBorder="1" applyAlignment="1">
      <alignment horizontal="center" vertical="center" wrapText="1"/>
    </xf>
    <xf numFmtId="0" fontId="7" fillId="4" borderId="12" xfId="0" applyFont="1" applyFill="1" applyBorder="1" applyAlignment="1">
      <alignment horizontal="center" vertical="center" wrapText="1"/>
    </xf>
    <xf numFmtId="0" fontId="0" fillId="4" borderId="31" xfId="0" applyFill="1" applyBorder="1" applyAlignment="1">
      <alignment horizontal="center" vertical="center" wrapText="1"/>
    </xf>
    <xf numFmtId="0" fontId="25" fillId="0" borderId="3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12" fillId="0" borderId="37" xfId="0" applyFont="1" applyBorder="1" applyAlignment="1" applyProtection="1">
      <alignment horizontal="center" vertical="center" wrapText="1"/>
    </xf>
    <xf numFmtId="0" fontId="0" fillId="0" borderId="38" xfId="0" applyBorder="1" applyAlignment="1">
      <alignment horizontal="center"/>
    </xf>
    <xf numFmtId="0" fontId="0" fillId="0" borderId="39" xfId="0" applyBorder="1" applyAlignment="1">
      <alignment horizontal="center"/>
    </xf>
    <xf numFmtId="0" fontId="12" fillId="0" borderId="19" xfId="0" applyFont="1" applyBorder="1" applyAlignment="1" applyProtection="1">
      <alignment horizontal="center"/>
    </xf>
    <xf numFmtId="0" fontId="12" fillId="0" borderId="18" xfId="0" applyFont="1" applyBorder="1" applyAlignment="1" applyProtection="1">
      <alignment horizontal="center"/>
    </xf>
    <xf numFmtId="0" fontId="12" fillId="0" borderId="20" xfId="0" applyFont="1" applyBorder="1" applyAlignment="1" applyProtection="1">
      <alignment horizontal="center"/>
    </xf>
    <xf numFmtId="0" fontId="14" fillId="4" borderId="35" xfId="0" applyFont="1" applyFill="1" applyBorder="1" applyAlignment="1" applyProtection="1">
      <alignment horizontal="center" vertical="center" wrapText="1"/>
    </xf>
    <xf numFmtId="0" fontId="14" fillId="4" borderId="36" xfId="0" applyFont="1" applyFill="1" applyBorder="1" applyAlignment="1" applyProtection="1">
      <alignment horizontal="center" vertical="center" wrapText="1"/>
    </xf>
    <xf numFmtId="0" fontId="5" fillId="4" borderId="30" xfId="0" applyFont="1" applyFill="1" applyBorder="1" applyAlignment="1" applyProtection="1">
      <alignment horizontal="center" vertical="center" wrapText="1"/>
    </xf>
    <xf numFmtId="0" fontId="5" fillId="4" borderId="8" xfId="0" applyFont="1" applyFill="1" applyBorder="1" applyAlignment="1" applyProtection="1">
      <alignment horizontal="center" vertical="center" wrapText="1"/>
    </xf>
    <xf numFmtId="0" fontId="14" fillId="4" borderId="29" xfId="0" applyFont="1" applyFill="1" applyBorder="1" applyAlignment="1" applyProtection="1">
      <alignment horizontal="center" vertical="center" wrapText="1"/>
    </xf>
    <xf numFmtId="0" fontId="14" fillId="4" borderId="1" xfId="0" applyFont="1" applyFill="1" applyBorder="1" applyAlignment="1" applyProtection="1">
      <alignment horizontal="center" vertical="center" wrapText="1"/>
    </xf>
    <xf numFmtId="0" fontId="14" fillId="4" borderId="28" xfId="0" applyFont="1" applyFill="1" applyBorder="1" applyAlignment="1" applyProtection="1">
      <alignment horizontal="center" vertical="center" wrapText="1"/>
    </xf>
    <xf numFmtId="0" fontId="14" fillId="4" borderId="3" xfId="0" applyFont="1" applyFill="1" applyBorder="1" applyAlignment="1" applyProtection="1">
      <alignment horizontal="center" vertical="center" wrapText="1"/>
    </xf>
    <xf numFmtId="0" fontId="1" fillId="4" borderId="33" xfId="0" applyFont="1" applyFill="1" applyBorder="1" applyAlignment="1">
      <alignment horizontal="center" vertical="center" wrapText="1"/>
    </xf>
    <xf numFmtId="0" fontId="1" fillId="4" borderId="34" xfId="0" applyFont="1" applyFill="1" applyBorder="1" applyAlignment="1">
      <alignment horizontal="center" vertical="center" wrapText="1"/>
    </xf>
    <xf numFmtId="0" fontId="1" fillId="4" borderId="10" xfId="0" applyFont="1" applyFill="1" applyBorder="1" applyAlignment="1">
      <alignment horizontal="center" vertical="center" wrapText="1"/>
    </xf>
    <xf numFmtId="0" fontId="1" fillId="4" borderId="31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3.png"/><Relationship Id="rId7" Type="http://schemas.openxmlformats.org/officeDocument/2006/relationships/image" Target="../media/image67.png"/><Relationship Id="rId2" Type="http://schemas.openxmlformats.org/officeDocument/2006/relationships/image" Target="../media/image62.png"/><Relationship Id="rId1" Type="http://schemas.openxmlformats.org/officeDocument/2006/relationships/image" Target="../media/image61.png"/><Relationship Id="rId6" Type="http://schemas.openxmlformats.org/officeDocument/2006/relationships/image" Target="../media/image66.png"/><Relationship Id="rId5" Type="http://schemas.openxmlformats.org/officeDocument/2006/relationships/image" Target="../media/image65.png"/><Relationship Id="rId4" Type="http://schemas.openxmlformats.org/officeDocument/2006/relationships/image" Target="../media/image64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0.jpeg"/><Relationship Id="rId2" Type="http://schemas.openxmlformats.org/officeDocument/2006/relationships/image" Target="../media/image69.jpeg"/><Relationship Id="rId1" Type="http://schemas.openxmlformats.org/officeDocument/2006/relationships/image" Target="../media/image68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0.jpeg"/><Relationship Id="rId2" Type="http://schemas.openxmlformats.org/officeDocument/2006/relationships/image" Target="../media/image69.jpeg"/><Relationship Id="rId1" Type="http://schemas.openxmlformats.org/officeDocument/2006/relationships/image" Target="../media/image68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0.jpeg"/><Relationship Id="rId2" Type="http://schemas.openxmlformats.org/officeDocument/2006/relationships/image" Target="../media/image69.jpeg"/><Relationship Id="rId1" Type="http://schemas.openxmlformats.org/officeDocument/2006/relationships/image" Target="../media/image68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3.png"/><Relationship Id="rId2" Type="http://schemas.openxmlformats.org/officeDocument/2006/relationships/image" Target="../media/image72.jpeg"/><Relationship Id="rId1" Type="http://schemas.openxmlformats.org/officeDocument/2006/relationships/image" Target="../media/image71.jpeg"/><Relationship Id="rId4" Type="http://schemas.openxmlformats.org/officeDocument/2006/relationships/image" Target="../media/image7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jpeg"/><Relationship Id="rId13" Type="http://schemas.openxmlformats.org/officeDocument/2006/relationships/image" Target="../media/image20.jpeg"/><Relationship Id="rId3" Type="http://schemas.openxmlformats.org/officeDocument/2006/relationships/image" Target="../media/image10.png"/><Relationship Id="rId7" Type="http://schemas.openxmlformats.org/officeDocument/2006/relationships/image" Target="../media/image14.jpeg"/><Relationship Id="rId12" Type="http://schemas.openxmlformats.org/officeDocument/2006/relationships/image" Target="../media/image19.jpe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image" Target="../media/image13.jpeg"/><Relationship Id="rId11" Type="http://schemas.openxmlformats.org/officeDocument/2006/relationships/image" Target="../media/image18.jpeg"/><Relationship Id="rId5" Type="http://schemas.openxmlformats.org/officeDocument/2006/relationships/image" Target="../media/image12.jpeg"/><Relationship Id="rId10" Type="http://schemas.openxmlformats.org/officeDocument/2006/relationships/image" Target="../media/image17.jpeg"/><Relationship Id="rId4" Type="http://schemas.openxmlformats.org/officeDocument/2006/relationships/image" Target="../media/image11.jpeg"/><Relationship Id="rId9" Type="http://schemas.openxmlformats.org/officeDocument/2006/relationships/image" Target="../media/image16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jpeg"/><Relationship Id="rId13" Type="http://schemas.openxmlformats.org/officeDocument/2006/relationships/image" Target="../media/image11.jpeg"/><Relationship Id="rId18" Type="http://schemas.openxmlformats.org/officeDocument/2006/relationships/image" Target="../media/image16.jpeg"/><Relationship Id="rId3" Type="http://schemas.openxmlformats.org/officeDocument/2006/relationships/image" Target="../media/image23.jpeg"/><Relationship Id="rId21" Type="http://schemas.openxmlformats.org/officeDocument/2006/relationships/image" Target="../media/image19.jpeg"/><Relationship Id="rId7" Type="http://schemas.openxmlformats.org/officeDocument/2006/relationships/image" Target="../media/image27.jpeg"/><Relationship Id="rId12" Type="http://schemas.openxmlformats.org/officeDocument/2006/relationships/image" Target="../media/image32.png"/><Relationship Id="rId17" Type="http://schemas.openxmlformats.org/officeDocument/2006/relationships/image" Target="../media/image15.jpeg"/><Relationship Id="rId2" Type="http://schemas.openxmlformats.org/officeDocument/2006/relationships/image" Target="../media/image22.jpeg"/><Relationship Id="rId16" Type="http://schemas.openxmlformats.org/officeDocument/2006/relationships/image" Target="../media/image14.jpeg"/><Relationship Id="rId20" Type="http://schemas.openxmlformats.org/officeDocument/2006/relationships/image" Target="../media/image18.jpeg"/><Relationship Id="rId1" Type="http://schemas.openxmlformats.org/officeDocument/2006/relationships/image" Target="../media/image21.jpeg"/><Relationship Id="rId6" Type="http://schemas.openxmlformats.org/officeDocument/2006/relationships/image" Target="../media/image26.jpeg"/><Relationship Id="rId11" Type="http://schemas.openxmlformats.org/officeDocument/2006/relationships/image" Target="../media/image31.png"/><Relationship Id="rId5" Type="http://schemas.openxmlformats.org/officeDocument/2006/relationships/image" Target="../media/image25.jpeg"/><Relationship Id="rId15" Type="http://schemas.openxmlformats.org/officeDocument/2006/relationships/image" Target="../media/image13.jpeg"/><Relationship Id="rId10" Type="http://schemas.openxmlformats.org/officeDocument/2006/relationships/image" Target="../media/image30.png"/><Relationship Id="rId19" Type="http://schemas.openxmlformats.org/officeDocument/2006/relationships/image" Target="../media/image17.jpeg"/><Relationship Id="rId4" Type="http://schemas.openxmlformats.org/officeDocument/2006/relationships/image" Target="../media/image24.jpeg"/><Relationship Id="rId9" Type="http://schemas.openxmlformats.org/officeDocument/2006/relationships/image" Target="../media/image29.jpeg"/><Relationship Id="rId14" Type="http://schemas.openxmlformats.org/officeDocument/2006/relationships/image" Target="../media/image12.jpeg"/><Relationship Id="rId22" Type="http://schemas.openxmlformats.org/officeDocument/2006/relationships/image" Target="../media/image20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jpeg"/><Relationship Id="rId13" Type="http://schemas.openxmlformats.org/officeDocument/2006/relationships/image" Target="../media/image11.jpeg"/><Relationship Id="rId18" Type="http://schemas.openxmlformats.org/officeDocument/2006/relationships/image" Target="../media/image16.jpeg"/><Relationship Id="rId3" Type="http://schemas.openxmlformats.org/officeDocument/2006/relationships/image" Target="../media/image23.jpeg"/><Relationship Id="rId21" Type="http://schemas.openxmlformats.org/officeDocument/2006/relationships/image" Target="../media/image19.jpeg"/><Relationship Id="rId7" Type="http://schemas.openxmlformats.org/officeDocument/2006/relationships/image" Target="../media/image27.jpeg"/><Relationship Id="rId12" Type="http://schemas.openxmlformats.org/officeDocument/2006/relationships/image" Target="../media/image35.png"/><Relationship Id="rId17" Type="http://schemas.openxmlformats.org/officeDocument/2006/relationships/image" Target="../media/image15.jpeg"/><Relationship Id="rId2" Type="http://schemas.openxmlformats.org/officeDocument/2006/relationships/image" Target="../media/image22.jpeg"/><Relationship Id="rId16" Type="http://schemas.openxmlformats.org/officeDocument/2006/relationships/image" Target="../media/image14.jpeg"/><Relationship Id="rId20" Type="http://schemas.openxmlformats.org/officeDocument/2006/relationships/image" Target="../media/image18.jpeg"/><Relationship Id="rId1" Type="http://schemas.openxmlformats.org/officeDocument/2006/relationships/image" Target="../media/image21.jpeg"/><Relationship Id="rId6" Type="http://schemas.openxmlformats.org/officeDocument/2006/relationships/image" Target="../media/image26.jpeg"/><Relationship Id="rId11" Type="http://schemas.openxmlformats.org/officeDocument/2006/relationships/image" Target="../media/image34.png"/><Relationship Id="rId5" Type="http://schemas.openxmlformats.org/officeDocument/2006/relationships/image" Target="../media/image25.jpeg"/><Relationship Id="rId15" Type="http://schemas.openxmlformats.org/officeDocument/2006/relationships/image" Target="../media/image13.jpeg"/><Relationship Id="rId10" Type="http://schemas.openxmlformats.org/officeDocument/2006/relationships/image" Target="../media/image33.png"/><Relationship Id="rId19" Type="http://schemas.openxmlformats.org/officeDocument/2006/relationships/image" Target="../media/image17.jpeg"/><Relationship Id="rId4" Type="http://schemas.openxmlformats.org/officeDocument/2006/relationships/image" Target="../media/image24.jpeg"/><Relationship Id="rId9" Type="http://schemas.openxmlformats.org/officeDocument/2006/relationships/image" Target="../media/image29.jpeg"/><Relationship Id="rId14" Type="http://schemas.openxmlformats.org/officeDocument/2006/relationships/image" Target="../media/image12.jpeg"/><Relationship Id="rId22" Type="http://schemas.openxmlformats.org/officeDocument/2006/relationships/image" Target="../media/image20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jpeg"/><Relationship Id="rId13" Type="http://schemas.openxmlformats.org/officeDocument/2006/relationships/image" Target="../media/image20.jpeg"/><Relationship Id="rId3" Type="http://schemas.openxmlformats.org/officeDocument/2006/relationships/image" Target="../media/image38.png"/><Relationship Id="rId7" Type="http://schemas.openxmlformats.org/officeDocument/2006/relationships/image" Target="../media/image14.jpeg"/><Relationship Id="rId12" Type="http://schemas.openxmlformats.org/officeDocument/2006/relationships/image" Target="../media/image19.jpeg"/><Relationship Id="rId17" Type="http://schemas.openxmlformats.org/officeDocument/2006/relationships/image" Target="../media/image42.png"/><Relationship Id="rId2" Type="http://schemas.openxmlformats.org/officeDocument/2006/relationships/image" Target="../media/image37.png"/><Relationship Id="rId16" Type="http://schemas.openxmlformats.org/officeDocument/2006/relationships/image" Target="../media/image41.png"/><Relationship Id="rId1" Type="http://schemas.openxmlformats.org/officeDocument/2006/relationships/image" Target="../media/image36.png"/><Relationship Id="rId6" Type="http://schemas.openxmlformats.org/officeDocument/2006/relationships/image" Target="../media/image13.jpeg"/><Relationship Id="rId11" Type="http://schemas.openxmlformats.org/officeDocument/2006/relationships/image" Target="../media/image18.jpeg"/><Relationship Id="rId5" Type="http://schemas.openxmlformats.org/officeDocument/2006/relationships/image" Target="../media/image12.jpeg"/><Relationship Id="rId15" Type="http://schemas.openxmlformats.org/officeDocument/2006/relationships/image" Target="../media/image40.png"/><Relationship Id="rId10" Type="http://schemas.openxmlformats.org/officeDocument/2006/relationships/image" Target="../media/image17.jpeg"/><Relationship Id="rId4" Type="http://schemas.openxmlformats.org/officeDocument/2006/relationships/image" Target="../media/image11.jpeg"/><Relationship Id="rId9" Type="http://schemas.openxmlformats.org/officeDocument/2006/relationships/image" Target="../media/image16.jpeg"/><Relationship Id="rId14" Type="http://schemas.openxmlformats.org/officeDocument/2006/relationships/image" Target="../media/image39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0.png"/><Relationship Id="rId3" Type="http://schemas.openxmlformats.org/officeDocument/2006/relationships/image" Target="../media/image45.png"/><Relationship Id="rId7" Type="http://schemas.openxmlformats.org/officeDocument/2006/relationships/image" Target="../media/image49.png"/><Relationship Id="rId2" Type="http://schemas.openxmlformats.org/officeDocument/2006/relationships/image" Target="../media/image44.png"/><Relationship Id="rId1" Type="http://schemas.openxmlformats.org/officeDocument/2006/relationships/image" Target="../media/image43.jpeg"/><Relationship Id="rId6" Type="http://schemas.openxmlformats.org/officeDocument/2006/relationships/image" Target="../media/image48.png"/><Relationship Id="rId11" Type="http://schemas.openxmlformats.org/officeDocument/2006/relationships/image" Target="../media/image53.png"/><Relationship Id="rId5" Type="http://schemas.openxmlformats.org/officeDocument/2006/relationships/image" Target="../media/image47.png"/><Relationship Id="rId10" Type="http://schemas.openxmlformats.org/officeDocument/2006/relationships/image" Target="../media/image52.png"/><Relationship Id="rId4" Type="http://schemas.openxmlformats.org/officeDocument/2006/relationships/image" Target="../media/image46.png"/><Relationship Id="rId9" Type="http://schemas.openxmlformats.org/officeDocument/2006/relationships/image" Target="../media/image51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50.png"/><Relationship Id="rId3" Type="http://schemas.openxmlformats.org/officeDocument/2006/relationships/image" Target="../media/image45.png"/><Relationship Id="rId7" Type="http://schemas.openxmlformats.org/officeDocument/2006/relationships/image" Target="../media/image49.png"/><Relationship Id="rId2" Type="http://schemas.openxmlformats.org/officeDocument/2006/relationships/image" Target="../media/image44.png"/><Relationship Id="rId1" Type="http://schemas.openxmlformats.org/officeDocument/2006/relationships/image" Target="../media/image43.jpeg"/><Relationship Id="rId6" Type="http://schemas.openxmlformats.org/officeDocument/2006/relationships/image" Target="../media/image48.png"/><Relationship Id="rId11" Type="http://schemas.openxmlformats.org/officeDocument/2006/relationships/image" Target="../media/image53.png"/><Relationship Id="rId5" Type="http://schemas.openxmlformats.org/officeDocument/2006/relationships/image" Target="../media/image47.png"/><Relationship Id="rId10" Type="http://schemas.openxmlformats.org/officeDocument/2006/relationships/image" Target="../media/image52.png"/><Relationship Id="rId4" Type="http://schemas.openxmlformats.org/officeDocument/2006/relationships/image" Target="../media/image46.png"/><Relationship Id="rId9" Type="http://schemas.openxmlformats.org/officeDocument/2006/relationships/image" Target="../media/image51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0.png"/><Relationship Id="rId3" Type="http://schemas.openxmlformats.org/officeDocument/2006/relationships/image" Target="../media/image45.png"/><Relationship Id="rId7" Type="http://schemas.openxmlformats.org/officeDocument/2006/relationships/image" Target="../media/image49.png"/><Relationship Id="rId2" Type="http://schemas.openxmlformats.org/officeDocument/2006/relationships/image" Target="../media/image44.png"/><Relationship Id="rId1" Type="http://schemas.openxmlformats.org/officeDocument/2006/relationships/image" Target="../media/image43.jpeg"/><Relationship Id="rId6" Type="http://schemas.openxmlformats.org/officeDocument/2006/relationships/image" Target="../media/image48.png"/><Relationship Id="rId11" Type="http://schemas.openxmlformats.org/officeDocument/2006/relationships/image" Target="../media/image53.png"/><Relationship Id="rId5" Type="http://schemas.openxmlformats.org/officeDocument/2006/relationships/image" Target="../media/image47.png"/><Relationship Id="rId10" Type="http://schemas.openxmlformats.org/officeDocument/2006/relationships/image" Target="../media/image52.png"/><Relationship Id="rId4" Type="http://schemas.openxmlformats.org/officeDocument/2006/relationships/image" Target="../media/image46.png"/><Relationship Id="rId9" Type="http://schemas.openxmlformats.org/officeDocument/2006/relationships/image" Target="../media/image5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.png"/><Relationship Id="rId13" Type="http://schemas.openxmlformats.org/officeDocument/2006/relationships/image" Target="../media/image58.png"/><Relationship Id="rId3" Type="http://schemas.openxmlformats.org/officeDocument/2006/relationships/image" Target="../media/image56.png"/><Relationship Id="rId7" Type="http://schemas.openxmlformats.org/officeDocument/2006/relationships/image" Target="../media/image46.png"/><Relationship Id="rId12" Type="http://schemas.openxmlformats.org/officeDocument/2006/relationships/image" Target="../media/image51.png"/><Relationship Id="rId2" Type="http://schemas.openxmlformats.org/officeDocument/2006/relationships/image" Target="../media/image55.png"/><Relationship Id="rId1" Type="http://schemas.openxmlformats.org/officeDocument/2006/relationships/image" Target="../media/image54.png"/><Relationship Id="rId6" Type="http://schemas.openxmlformats.org/officeDocument/2006/relationships/image" Target="../media/image45.png"/><Relationship Id="rId11" Type="http://schemas.openxmlformats.org/officeDocument/2006/relationships/image" Target="../media/image50.png"/><Relationship Id="rId5" Type="http://schemas.openxmlformats.org/officeDocument/2006/relationships/image" Target="../media/image44.png"/><Relationship Id="rId15" Type="http://schemas.openxmlformats.org/officeDocument/2006/relationships/image" Target="../media/image60.png"/><Relationship Id="rId10" Type="http://schemas.openxmlformats.org/officeDocument/2006/relationships/image" Target="../media/image49.png"/><Relationship Id="rId4" Type="http://schemas.openxmlformats.org/officeDocument/2006/relationships/image" Target="../media/image57.jpeg"/><Relationship Id="rId9" Type="http://schemas.openxmlformats.org/officeDocument/2006/relationships/image" Target="../media/image48.png"/><Relationship Id="rId14" Type="http://schemas.openxmlformats.org/officeDocument/2006/relationships/image" Target="../media/image5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28575</xdr:colOff>
      <xdr:row>4</xdr:row>
      <xdr:rowOff>57150</xdr:rowOff>
    </xdr:from>
    <xdr:to>
      <xdr:col>2</xdr:col>
      <xdr:colOff>981075</xdr:colOff>
      <xdr:row>4</xdr:row>
      <xdr:rowOff>742950</xdr:rowOff>
    </xdr:to>
    <xdr:pic>
      <xdr:nvPicPr>
        <xdr:cNvPr id="2049" name="Picture 195" descr="А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05050" y="2400300"/>
          <a:ext cx="9525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2</xdr:row>
      <xdr:rowOff>9525</xdr:rowOff>
    </xdr:from>
    <xdr:to>
      <xdr:col>2</xdr:col>
      <xdr:colOff>990600</xdr:colOff>
      <xdr:row>2</xdr:row>
      <xdr:rowOff>714375</xdr:rowOff>
    </xdr:to>
    <xdr:pic>
      <xdr:nvPicPr>
        <xdr:cNvPr id="2050" name="Picture 192" descr="А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33625" y="828675"/>
          <a:ext cx="9334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1143000</xdr:colOff>
      <xdr:row>6</xdr:row>
      <xdr:rowOff>85725</xdr:rowOff>
    </xdr:from>
    <xdr:to>
      <xdr:col>2</xdr:col>
      <xdr:colOff>1009650</xdr:colOff>
      <xdr:row>8</xdr:row>
      <xdr:rowOff>123825</xdr:rowOff>
    </xdr:to>
    <xdr:pic>
      <xdr:nvPicPr>
        <xdr:cNvPr id="2051" name="Picture 882" descr="c7fda7825a4ec96cb09535a83e2445c3aefa947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276475" y="4010025"/>
          <a:ext cx="1009650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7</xdr:row>
      <xdr:rowOff>1171575</xdr:rowOff>
    </xdr:from>
    <xdr:to>
      <xdr:col>2</xdr:col>
      <xdr:colOff>933450</xdr:colOff>
      <xdr:row>9</xdr:row>
      <xdr:rowOff>123825</xdr:rowOff>
    </xdr:to>
    <xdr:pic>
      <xdr:nvPicPr>
        <xdr:cNvPr id="2052" name="Picture 883" descr="8971e5ad6b70a8a5cec4d71999d08f2067a7b3ef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314575" y="5295900"/>
          <a:ext cx="8953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8</xdr:row>
      <xdr:rowOff>1114425</xdr:rowOff>
    </xdr:from>
    <xdr:to>
      <xdr:col>2</xdr:col>
      <xdr:colOff>1000125</xdr:colOff>
      <xdr:row>10</xdr:row>
      <xdr:rowOff>85725</xdr:rowOff>
    </xdr:to>
    <xdr:pic>
      <xdr:nvPicPr>
        <xdr:cNvPr id="2053" name="Picture 885" descr="31c361cae2db43a104d0a2e701e7546eb60e3f5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324100" y="6505575"/>
          <a:ext cx="952500" cy="1552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5</xdr:row>
      <xdr:rowOff>76200</xdr:rowOff>
    </xdr:from>
    <xdr:to>
      <xdr:col>2</xdr:col>
      <xdr:colOff>952500</xdr:colOff>
      <xdr:row>5</xdr:row>
      <xdr:rowOff>704850</xdr:rowOff>
    </xdr:to>
    <xdr:pic>
      <xdr:nvPicPr>
        <xdr:cNvPr id="2054" name="Picture 578" descr="PLANER А3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352675" y="3219450"/>
          <a:ext cx="8763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3</xdr:row>
      <xdr:rowOff>9525</xdr:rowOff>
    </xdr:from>
    <xdr:to>
      <xdr:col>2</xdr:col>
      <xdr:colOff>1095375</xdr:colOff>
      <xdr:row>3</xdr:row>
      <xdr:rowOff>752475</xdr:rowOff>
    </xdr:to>
    <xdr:pic>
      <xdr:nvPicPr>
        <xdr:cNvPr id="2055" name="Picture 7" descr="Планер А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286000" y="1590675"/>
          <a:ext cx="10858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704850</xdr:colOff>
      <xdr:row>9</xdr:row>
      <xdr:rowOff>76200</xdr:rowOff>
    </xdr:from>
    <xdr:to>
      <xdr:col>3</xdr:col>
      <xdr:colOff>95250</xdr:colOff>
      <xdr:row>9</xdr:row>
      <xdr:rowOff>876300</xdr:rowOff>
    </xdr:to>
    <xdr:pic>
      <xdr:nvPicPr>
        <xdr:cNvPr id="11265" name="Picture 879" descr="3a80894b3dc9f31b7a44a5aa74ab16ab6944a45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29050" y="6791325"/>
          <a:ext cx="11811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704850</xdr:colOff>
      <xdr:row>2</xdr:row>
      <xdr:rowOff>95250</xdr:rowOff>
    </xdr:from>
    <xdr:to>
      <xdr:col>3</xdr:col>
      <xdr:colOff>57150</xdr:colOff>
      <xdr:row>2</xdr:row>
      <xdr:rowOff>857250</xdr:rowOff>
    </xdr:to>
    <xdr:pic>
      <xdr:nvPicPr>
        <xdr:cNvPr id="11266" name="Picture 875" descr="9162df90cf4b3a52009645626ea8dcfbcbcda27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29050" y="914400"/>
          <a:ext cx="11430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714375</xdr:colOff>
      <xdr:row>3</xdr:row>
      <xdr:rowOff>76200</xdr:rowOff>
    </xdr:from>
    <xdr:to>
      <xdr:col>3</xdr:col>
      <xdr:colOff>66675</xdr:colOff>
      <xdr:row>3</xdr:row>
      <xdr:rowOff>838200</xdr:rowOff>
    </xdr:to>
    <xdr:pic>
      <xdr:nvPicPr>
        <xdr:cNvPr id="11267" name="Picture 876" descr="c712c6023d8417211abd983d0186115ea8ba730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838575" y="1838325"/>
          <a:ext cx="11430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714375</xdr:colOff>
      <xdr:row>6</xdr:row>
      <xdr:rowOff>123825</xdr:rowOff>
    </xdr:from>
    <xdr:to>
      <xdr:col>3</xdr:col>
      <xdr:colOff>47625</xdr:colOff>
      <xdr:row>6</xdr:row>
      <xdr:rowOff>866775</xdr:rowOff>
    </xdr:to>
    <xdr:pic>
      <xdr:nvPicPr>
        <xdr:cNvPr id="11268" name="Picture 877" descr="3cbd9c3c5e85d3b1e018154944200365a43edefc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838575" y="4714875"/>
          <a:ext cx="1123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704850</xdr:colOff>
      <xdr:row>7</xdr:row>
      <xdr:rowOff>85725</xdr:rowOff>
    </xdr:from>
    <xdr:to>
      <xdr:col>3</xdr:col>
      <xdr:colOff>57150</xdr:colOff>
      <xdr:row>7</xdr:row>
      <xdr:rowOff>847725</xdr:rowOff>
    </xdr:to>
    <xdr:pic>
      <xdr:nvPicPr>
        <xdr:cNvPr id="11269" name="Picture 878" descr="922efeff8b1e6b2c08568a8b523e5500de69b0f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829050" y="5619750"/>
          <a:ext cx="11430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704850</xdr:colOff>
      <xdr:row>4</xdr:row>
      <xdr:rowOff>76200</xdr:rowOff>
    </xdr:from>
    <xdr:to>
      <xdr:col>3</xdr:col>
      <xdr:colOff>38100</xdr:colOff>
      <xdr:row>4</xdr:row>
      <xdr:rowOff>828675</xdr:rowOff>
    </xdr:to>
    <xdr:pic>
      <xdr:nvPicPr>
        <xdr:cNvPr id="11270" name="Рисунок 631" descr="4cbf4604d89b18ececee7263d8e6de272c6c225a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829050" y="2781300"/>
          <a:ext cx="11239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714375</xdr:colOff>
      <xdr:row>5</xdr:row>
      <xdr:rowOff>85725</xdr:rowOff>
    </xdr:from>
    <xdr:to>
      <xdr:col>3</xdr:col>
      <xdr:colOff>47625</xdr:colOff>
      <xdr:row>5</xdr:row>
      <xdr:rowOff>838200</xdr:rowOff>
    </xdr:to>
    <xdr:pic>
      <xdr:nvPicPr>
        <xdr:cNvPr id="11271" name="Рисунок 632" descr="e045401d92d3b363fd94c34a516b512207f0543d.pn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838575" y="3733800"/>
          <a:ext cx="11239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76200</xdr:colOff>
      <xdr:row>3</xdr:row>
      <xdr:rowOff>57150</xdr:rowOff>
    </xdr:from>
    <xdr:to>
      <xdr:col>2</xdr:col>
      <xdr:colOff>923925</xdr:colOff>
      <xdr:row>3</xdr:row>
      <xdr:rowOff>1266825</xdr:rowOff>
    </xdr:to>
    <xdr:pic>
      <xdr:nvPicPr>
        <xdr:cNvPr id="12289" name="Picture 12" descr="Добробук А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00500" y="933450"/>
          <a:ext cx="847725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4</xdr:row>
      <xdr:rowOff>66675</xdr:rowOff>
    </xdr:from>
    <xdr:to>
      <xdr:col>2</xdr:col>
      <xdr:colOff>952500</xdr:colOff>
      <xdr:row>4</xdr:row>
      <xdr:rowOff>1343025</xdr:rowOff>
    </xdr:to>
    <xdr:pic>
      <xdr:nvPicPr>
        <xdr:cNvPr id="12290" name="Picture 13" descr="Нота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81450" y="2257425"/>
          <a:ext cx="89535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5</xdr:row>
      <xdr:rowOff>66675</xdr:rowOff>
    </xdr:from>
    <xdr:to>
      <xdr:col>2</xdr:col>
      <xdr:colOff>962025</xdr:colOff>
      <xdr:row>5</xdr:row>
      <xdr:rowOff>1323975</xdr:rowOff>
    </xdr:to>
    <xdr:pic>
      <xdr:nvPicPr>
        <xdr:cNvPr id="12291" name="Picture 14" descr="Чистая А4в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981450" y="3648075"/>
          <a:ext cx="90487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76200</xdr:colOff>
      <xdr:row>3</xdr:row>
      <xdr:rowOff>57150</xdr:rowOff>
    </xdr:from>
    <xdr:to>
      <xdr:col>2</xdr:col>
      <xdr:colOff>923925</xdr:colOff>
      <xdr:row>3</xdr:row>
      <xdr:rowOff>1266825</xdr:rowOff>
    </xdr:to>
    <xdr:pic>
      <xdr:nvPicPr>
        <xdr:cNvPr id="13313" name="Picture 41" descr="Добробук А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971925" y="1047750"/>
          <a:ext cx="847725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4</xdr:row>
      <xdr:rowOff>66675</xdr:rowOff>
    </xdr:from>
    <xdr:to>
      <xdr:col>2</xdr:col>
      <xdr:colOff>952500</xdr:colOff>
      <xdr:row>4</xdr:row>
      <xdr:rowOff>1343025</xdr:rowOff>
    </xdr:to>
    <xdr:pic>
      <xdr:nvPicPr>
        <xdr:cNvPr id="13314" name="Picture 42" descr="Нота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52875" y="2400300"/>
          <a:ext cx="89535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5</xdr:row>
      <xdr:rowOff>66675</xdr:rowOff>
    </xdr:from>
    <xdr:to>
      <xdr:col>2</xdr:col>
      <xdr:colOff>962025</xdr:colOff>
      <xdr:row>5</xdr:row>
      <xdr:rowOff>1323975</xdr:rowOff>
    </xdr:to>
    <xdr:pic>
      <xdr:nvPicPr>
        <xdr:cNvPr id="13315" name="Picture 43" descr="Чистая А4в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952875" y="3781425"/>
          <a:ext cx="90487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76200</xdr:colOff>
      <xdr:row>3</xdr:row>
      <xdr:rowOff>57150</xdr:rowOff>
    </xdr:from>
    <xdr:to>
      <xdr:col>2</xdr:col>
      <xdr:colOff>923925</xdr:colOff>
      <xdr:row>3</xdr:row>
      <xdr:rowOff>1266825</xdr:rowOff>
    </xdr:to>
    <xdr:pic>
      <xdr:nvPicPr>
        <xdr:cNvPr id="14337" name="Picture 1" descr="Добробук А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971925" y="1333500"/>
          <a:ext cx="847725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4</xdr:row>
      <xdr:rowOff>66675</xdr:rowOff>
    </xdr:from>
    <xdr:to>
      <xdr:col>2</xdr:col>
      <xdr:colOff>952500</xdr:colOff>
      <xdr:row>4</xdr:row>
      <xdr:rowOff>1343025</xdr:rowOff>
    </xdr:to>
    <xdr:pic>
      <xdr:nvPicPr>
        <xdr:cNvPr id="14338" name="Picture 2" descr="Нота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52875" y="2686050"/>
          <a:ext cx="89535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5</xdr:row>
      <xdr:rowOff>66675</xdr:rowOff>
    </xdr:from>
    <xdr:to>
      <xdr:col>2</xdr:col>
      <xdr:colOff>962025</xdr:colOff>
      <xdr:row>5</xdr:row>
      <xdr:rowOff>1323975</xdr:rowOff>
    </xdr:to>
    <xdr:pic>
      <xdr:nvPicPr>
        <xdr:cNvPr id="14339" name="Picture 3" descr="Чистая А4в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952875" y="4067175"/>
          <a:ext cx="90487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171450</xdr:colOff>
      <xdr:row>9</xdr:row>
      <xdr:rowOff>85725</xdr:rowOff>
    </xdr:from>
    <xdr:to>
      <xdr:col>2</xdr:col>
      <xdr:colOff>857250</xdr:colOff>
      <xdr:row>10</xdr:row>
      <xdr:rowOff>0</xdr:rowOff>
    </xdr:to>
    <xdr:pic>
      <xdr:nvPicPr>
        <xdr:cNvPr id="1025" name="Picture 388" descr="njLCERDgYOw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67175" y="5457825"/>
          <a:ext cx="6858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8</xdr:row>
      <xdr:rowOff>47625</xdr:rowOff>
    </xdr:from>
    <xdr:to>
      <xdr:col>2</xdr:col>
      <xdr:colOff>819150</xdr:colOff>
      <xdr:row>9</xdr:row>
      <xdr:rowOff>0</xdr:rowOff>
    </xdr:to>
    <xdr:pic>
      <xdr:nvPicPr>
        <xdr:cNvPr id="1026" name="Picture 388" descr="njLCERDgYOw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86225" y="4638675"/>
          <a:ext cx="6286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762000</xdr:colOff>
      <xdr:row>3</xdr:row>
      <xdr:rowOff>114300</xdr:rowOff>
    </xdr:from>
    <xdr:to>
      <xdr:col>3</xdr:col>
      <xdr:colOff>0</xdr:colOff>
      <xdr:row>3</xdr:row>
      <xdr:rowOff>704850</xdr:rowOff>
    </xdr:to>
    <xdr:pic>
      <xdr:nvPicPr>
        <xdr:cNvPr id="1027" name="Picture 880" descr="9ad78cc59e82da142be6e4f2e0f07462c19e691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886200" y="1123950"/>
          <a:ext cx="10287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104775</xdr:colOff>
      <xdr:row>11</xdr:row>
      <xdr:rowOff>38100</xdr:rowOff>
    </xdr:from>
    <xdr:to>
      <xdr:col>2</xdr:col>
      <xdr:colOff>771525</xdr:colOff>
      <xdr:row>11</xdr:row>
      <xdr:rowOff>990600</xdr:rowOff>
    </xdr:to>
    <xdr:pic>
      <xdr:nvPicPr>
        <xdr:cNvPr id="1028" name="Picture 46" descr="Стойка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000500" y="6496050"/>
          <a:ext cx="6667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104775</xdr:colOff>
      <xdr:row>12</xdr:row>
      <xdr:rowOff>38100</xdr:rowOff>
    </xdr:from>
    <xdr:to>
      <xdr:col>2</xdr:col>
      <xdr:colOff>771525</xdr:colOff>
      <xdr:row>12</xdr:row>
      <xdr:rowOff>971550</xdr:rowOff>
    </xdr:to>
    <xdr:pic>
      <xdr:nvPicPr>
        <xdr:cNvPr id="1029" name="Picture 46" descr="Стойка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000500" y="7600950"/>
          <a:ext cx="6667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762000</xdr:colOff>
      <xdr:row>4</xdr:row>
      <xdr:rowOff>114300</xdr:rowOff>
    </xdr:from>
    <xdr:to>
      <xdr:col>3</xdr:col>
      <xdr:colOff>0</xdr:colOff>
      <xdr:row>4</xdr:row>
      <xdr:rowOff>704850</xdr:rowOff>
    </xdr:to>
    <xdr:pic>
      <xdr:nvPicPr>
        <xdr:cNvPr id="1030" name="Picture 880" descr="9ad78cc59e82da142be6e4f2e0f07462c19e691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886200" y="1971675"/>
          <a:ext cx="10287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762000</xdr:colOff>
      <xdr:row>5</xdr:row>
      <xdr:rowOff>114300</xdr:rowOff>
    </xdr:from>
    <xdr:to>
      <xdr:col>3</xdr:col>
      <xdr:colOff>0</xdr:colOff>
      <xdr:row>5</xdr:row>
      <xdr:rowOff>704850</xdr:rowOff>
    </xdr:to>
    <xdr:pic>
      <xdr:nvPicPr>
        <xdr:cNvPr id="1031" name="Picture 880" descr="9ad78cc59e82da142be6e4f2e0f07462c19e691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886200" y="2819400"/>
          <a:ext cx="10287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762000</xdr:colOff>
      <xdr:row>6</xdr:row>
      <xdr:rowOff>114300</xdr:rowOff>
    </xdr:from>
    <xdr:to>
      <xdr:col>3</xdr:col>
      <xdr:colOff>0</xdr:colOff>
      <xdr:row>6</xdr:row>
      <xdr:rowOff>704850</xdr:rowOff>
    </xdr:to>
    <xdr:pic>
      <xdr:nvPicPr>
        <xdr:cNvPr id="1032" name="Picture 880" descr="9ad78cc59e82da142be6e4f2e0f07462c19e691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886200" y="3667125"/>
          <a:ext cx="10287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847725</xdr:colOff>
      <xdr:row>4</xdr:row>
      <xdr:rowOff>1104900</xdr:rowOff>
    </xdr:from>
    <xdr:to>
      <xdr:col>3</xdr:col>
      <xdr:colOff>47625</xdr:colOff>
      <xdr:row>6</xdr:row>
      <xdr:rowOff>38100</xdr:rowOff>
    </xdr:to>
    <xdr:pic>
      <xdr:nvPicPr>
        <xdr:cNvPr id="3073" name="Picture 361" descr="ДобробукА6море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914775" y="3038475"/>
          <a:ext cx="10668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</xdr:row>
      <xdr:rowOff>342900</xdr:rowOff>
    </xdr:from>
    <xdr:to>
      <xdr:col>3</xdr:col>
      <xdr:colOff>0</xdr:colOff>
      <xdr:row>4</xdr:row>
      <xdr:rowOff>9525</xdr:rowOff>
    </xdr:to>
    <xdr:pic>
      <xdr:nvPicPr>
        <xdr:cNvPr id="3074" name="Picture 363" descr="ДобробукА6Корабль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24300" y="781050"/>
          <a:ext cx="100965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866775</xdr:colOff>
      <xdr:row>4</xdr:row>
      <xdr:rowOff>19050</xdr:rowOff>
    </xdr:from>
    <xdr:to>
      <xdr:col>3</xdr:col>
      <xdr:colOff>19050</xdr:colOff>
      <xdr:row>5</xdr:row>
      <xdr:rowOff>9525</xdr:rowOff>
    </xdr:to>
    <xdr:pic>
      <xdr:nvPicPr>
        <xdr:cNvPr id="3075" name="Picture 377" descr="ДобробукАпальмы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924300" y="1952625"/>
          <a:ext cx="10287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6</xdr:row>
      <xdr:rowOff>19050</xdr:rowOff>
    </xdr:from>
    <xdr:to>
      <xdr:col>2</xdr:col>
      <xdr:colOff>933450</xdr:colOff>
      <xdr:row>6</xdr:row>
      <xdr:rowOff>1047750</xdr:rowOff>
    </xdr:to>
    <xdr:pic>
      <xdr:nvPicPr>
        <xdr:cNvPr id="3076" name="Picture 304" descr="_s30a7w-i-s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962400" y="4162425"/>
          <a:ext cx="8953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</xdr:row>
      <xdr:rowOff>38100</xdr:rowOff>
    </xdr:from>
    <xdr:to>
      <xdr:col>2</xdr:col>
      <xdr:colOff>981075</xdr:colOff>
      <xdr:row>8</xdr:row>
      <xdr:rowOff>1047750</xdr:rowOff>
    </xdr:to>
    <xdr:pic>
      <xdr:nvPicPr>
        <xdr:cNvPr id="3077" name="Picture 305" descr="5MCitvwdSY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990975" y="6305550"/>
          <a:ext cx="9144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9</xdr:row>
      <xdr:rowOff>19050</xdr:rowOff>
    </xdr:from>
    <xdr:to>
      <xdr:col>2</xdr:col>
      <xdr:colOff>962025</xdr:colOff>
      <xdr:row>9</xdr:row>
      <xdr:rowOff>1047750</xdr:rowOff>
    </xdr:to>
    <xdr:pic>
      <xdr:nvPicPr>
        <xdr:cNvPr id="3078" name="Picture 306" descr="T7jAmS67Cx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971925" y="7419975"/>
          <a:ext cx="9144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10</xdr:row>
      <xdr:rowOff>9525</xdr:rowOff>
    </xdr:from>
    <xdr:to>
      <xdr:col>2</xdr:col>
      <xdr:colOff>981075</xdr:colOff>
      <xdr:row>10</xdr:row>
      <xdr:rowOff>1038225</xdr:rowOff>
    </xdr:to>
    <xdr:pic>
      <xdr:nvPicPr>
        <xdr:cNvPr id="3079" name="Picture 307" descr="Ym6TWrJWSH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990975" y="8515350"/>
          <a:ext cx="9144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11</xdr:row>
      <xdr:rowOff>9525</xdr:rowOff>
    </xdr:from>
    <xdr:to>
      <xdr:col>2</xdr:col>
      <xdr:colOff>981075</xdr:colOff>
      <xdr:row>11</xdr:row>
      <xdr:rowOff>1038225</xdr:rowOff>
    </xdr:to>
    <xdr:pic>
      <xdr:nvPicPr>
        <xdr:cNvPr id="3080" name="Picture 308" descr="JBCWilRrMqQ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90975" y="9601200"/>
          <a:ext cx="9144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12</xdr:row>
      <xdr:rowOff>28575</xdr:rowOff>
    </xdr:from>
    <xdr:to>
      <xdr:col>2</xdr:col>
      <xdr:colOff>962025</xdr:colOff>
      <xdr:row>13</xdr:row>
      <xdr:rowOff>0</xdr:rowOff>
    </xdr:to>
    <xdr:pic>
      <xdr:nvPicPr>
        <xdr:cNvPr id="3081" name="Picture 309" descr="F1LH7Zi6UNM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971925" y="10715625"/>
          <a:ext cx="9144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</xdr:row>
      <xdr:rowOff>9525</xdr:rowOff>
    </xdr:from>
    <xdr:to>
      <xdr:col>2</xdr:col>
      <xdr:colOff>952500</xdr:colOff>
      <xdr:row>14</xdr:row>
      <xdr:rowOff>0</xdr:rowOff>
    </xdr:to>
    <xdr:pic>
      <xdr:nvPicPr>
        <xdr:cNvPr id="3082" name="Picture 310" descr="0yR0c2iYlEM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943350" y="11753850"/>
          <a:ext cx="93345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14</xdr:row>
      <xdr:rowOff>9525</xdr:rowOff>
    </xdr:from>
    <xdr:to>
      <xdr:col>2</xdr:col>
      <xdr:colOff>981075</xdr:colOff>
      <xdr:row>14</xdr:row>
      <xdr:rowOff>1057275</xdr:rowOff>
    </xdr:to>
    <xdr:pic>
      <xdr:nvPicPr>
        <xdr:cNvPr id="3083" name="Picture 311" descr="e6V4Mr5R5M4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971925" y="12858750"/>
          <a:ext cx="9334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15</xdr:row>
      <xdr:rowOff>19050</xdr:rowOff>
    </xdr:from>
    <xdr:to>
      <xdr:col>2</xdr:col>
      <xdr:colOff>971550</xdr:colOff>
      <xdr:row>15</xdr:row>
      <xdr:rowOff>1066800</xdr:rowOff>
    </xdr:to>
    <xdr:pic>
      <xdr:nvPicPr>
        <xdr:cNvPr id="3084" name="Picture 312" descr="2XurbE_id1k (1)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981450" y="13963650"/>
          <a:ext cx="9144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7</xdr:row>
      <xdr:rowOff>28575</xdr:rowOff>
    </xdr:from>
    <xdr:to>
      <xdr:col>2</xdr:col>
      <xdr:colOff>962025</xdr:colOff>
      <xdr:row>8</xdr:row>
      <xdr:rowOff>0</xdr:rowOff>
    </xdr:to>
    <xdr:pic>
      <xdr:nvPicPr>
        <xdr:cNvPr id="3085" name="Picture 484" descr="PHqJWB1F9_0 (1)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971925" y="5238750"/>
          <a:ext cx="9144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13</xdr:row>
      <xdr:rowOff>38100</xdr:rowOff>
    </xdr:from>
    <xdr:to>
      <xdr:col>2</xdr:col>
      <xdr:colOff>857250</xdr:colOff>
      <xdr:row>13</xdr:row>
      <xdr:rowOff>1028700</xdr:rowOff>
    </xdr:to>
    <xdr:pic>
      <xdr:nvPicPr>
        <xdr:cNvPr id="4097" name="Picture 238" descr="_jSWD7hFx1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48125" y="11696700"/>
          <a:ext cx="7048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14</xdr:row>
      <xdr:rowOff>19050</xdr:rowOff>
    </xdr:from>
    <xdr:to>
      <xdr:col>2</xdr:col>
      <xdr:colOff>876300</xdr:colOff>
      <xdr:row>14</xdr:row>
      <xdr:rowOff>1047750</xdr:rowOff>
    </xdr:to>
    <xdr:pic>
      <xdr:nvPicPr>
        <xdr:cNvPr id="4098" name="Picture 239" descr="0-oiD-sNcl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29075" y="12744450"/>
          <a:ext cx="7429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15</xdr:row>
      <xdr:rowOff>28575</xdr:rowOff>
    </xdr:from>
    <xdr:to>
      <xdr:col>2</xdr:col>
      <xdr:colOff>838200</xdr:colOff>
      <xdr:row>15</xdr:row>
      <xdr:rowOff>1019175</xdr:rowOff>
    </xdr:to>
    <xdr:pic>
      <xdr:nvPicPr>
        <xdr:cNvPr id="4099" name="Picture 240" descr="0RvXaDPNdC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29075" y="13820775"/>
          <a:ext cx="7048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6</xdr:row>
      <xdr:rowOff>47625</xdr:rowOff>
    </xdr:from>
    <xdr:to>
      <xdr:col>2</xdr:col>
      <xdr:colOff>838200</xdr:colOff>
      <xdr:row>6</xdr:row>
      <xdr:rowOff>1019175</xdr:rowOff>
    </xdr:to>
    <xdr:pic>
      <xdr:nvPicPr>
        <xdr:cNvPr id="4100" name="Picture 241" descr="2C7L8GGR-rw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029075" y="4238625"/>
          <a:ext cx="7048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8</xdr:row>
      <xdr:rowOff>28575</xdr:rowOff>
    </xdr:from>
    <xdr:to>
      <xdr:col>2</xdr:col>
      <xdr:colOff>866775</xdr:colOff>
      <xdr:row>8</xdr:row>
      <xdr:rowOff>1038225</xdr:rowOff>
    </xdr:to>
    <xdr:pic>
      <xdr:nvPicPr>
        <xdr:cNvPr id="4101" name="Picture 243" descr="-hUQ-4I1kVw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038600" y="6353175"/>
          <a:ext cx="7239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12</xdr:row>
      <xdr:rowOff>28575</xdr:rowOff>
    </xdr:from>
    <xdr:to>
      <xdr:col>2</xdr:col>
      <xdr:colOff>847725</xdr:colOff>
      <xdr:row>12</xdr:row>
      <xdr:rowOff>1019175</xdr:rowOff>
    </xdr:to>
    <xdr:pic>
      <xdr:nvPicPr>
        <xdr:cNvPr id="4102" name="Picture 244" descr="ic8ibb2Jdhs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038600" y="10620375"/>
          <a:ext cx="7048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11</xdr:row>
      <xdr:rowOff>28575</xdr:rowOff>
    </xdr:from>
    <xdr:to>
      <xdr:col>2</xdr:col>
      <xdr:colOff>866775</xdr:colOff>
      <xdr:row>11</xdr:row>
      <xdr:rowOff>1038225</xdr:rowOff>
    </xdr:to>
    <xdr:pic>
      <xdr:nvPicPr>
        <xdr:cNvPr id="4103" name="Picture 245" descr="MPcCSepdLuc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038600" y="9553575"/>
          <a:ext cx="7239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10</xdr:row>
      <xdr:rowOff>9525</xdr:rowOff>
    </xdr:from>
    <xdr:to>
      <xdr:col>2</xdr:col>
      <xdr:colOff>866775</xdr:colOff>
      <xdr:row>10</xdr:row>
      <xdr:rowOff>1038225</xdr:rowOff>
    </xdr:to>
    <xdr:pic>
      <xdr:nvPicPr>
        <xdr:cNvPr id="4104" name="Picture 246" descr="PG5fLob_Pwo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038600" y="8467725"/>
          <a:ext cx="7239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9</xdr:row>
      <xdr:rowOff>28575</xdr:rowOff>
    </xdr:from>
    <xdr:to>
      <xdr:col>2</xdr:col>
      <xdr:colOff>857250</xdr:colOff>
      <xdr:row>9</xdr:row>
      <xdr:rowOff>1019175</xdr:rowOff>
    </xdr:to>
    <xdr:pic>
      <xdr:nvPicPr>
        <xdr:cNvPr id="4105" name="Picture 247" descr="rUTFM8HxeN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048125" y="7419975"/>
          <a:ext cx="7048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13</xdr:row>
      <xdr:rowOff>38100</xdr:rowOff>
    </xdr:from>
    <xdr:to>
      <xdr:col>2</xdr:col>
      <xdr:colOff>857250</xdr:colOff>
      <xdr:row>13</xdr:row>
      <xdr:rowOff>1028700</xdr:rowOff>
    </xdr:to>
    <xdr:pic>
      <xdr:nvPicPr>
        <xdr:cNvPr id="4106" name="Picture 224" descr="_jSWD7hFx1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48125" y="11696700"/>
          <a:ext cx="7048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14</xdr:row>
      <xdr:rowOff>19050</xdr:rowOff>
    </xdr:from>
    <xdr:to>
      <xdr:col>2</xdr:col>
      <xdr:colOff>876300</xdr:colOff>
      <xdr:row>14</xdr:row>
      <xdr:rowOff>1047750</xdr:rowOff>
    </xdr:to>
    <xdr:pic>
      <xdr:nvPicPr>
        <xdr:cNvPr id="4107" name="Picture 225" descr="0-oiD-sNcl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29075" y="12744450"/>
          <a:ext cx="7429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15</xdr:row>
      <xdr:rowOff>28575</xdr:rowOff>
    </xdr:from>
    <xdr:to>
      <xdr:col>2</xdr:col>
      <xdr:colOff>838200</xdr:colOff>
      <xdr:row>15</xdr:row>
      <xdr:rowOff>1019175</xdr:rowOff>
    </xdr:to>
    <xdr:pic>
      <xdr:nvPicPr>
        <xdr:cNvPr id="4108" name="Picture 226" descr="0RvXaDPNdC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29075" y="13820775"/>
          <a:ext cx="7048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6</xdr:row>
      <xdr:rowOff>47625</xdr:rowOff>
    </xdr:from>
    <xdr:to>
      <xdr:col>2</xdr:col>
      <xdr:colOff>838200</xdr:colOff>
      <xdr:row>6</xdr:row>
      <xdr:rowOff>1019175</xdr:rowOff>
    </xdr:to>
    <xdr:pic>
      <xdr:nvPicPr>
        <xdr:cNvPr id="4109" name="Picture 227" descr="2C7L8GGR-rw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029075" y="4238625"/>
          <a:ext cx="7048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8</xdr:row>
      <xdr:rowOff>28575</xdr:rowOff>
    </xdr:from>
    <xdr:to>
      <xdr:col>2</xdr:col>
      <xdr:colOff>866775</xdr:colOff>
      <xdr:row>8</xdr:row>
      <xdr:rowOff>1038225</xdr:rowOff>
    </xdr:to>
    <xdr:pic>
      <xdr:nvPicPr>
        <xdr:cNvPr id="4110" name="Picture 229" descr="-hUQ-4I1kVw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038600" y="6353175"/>
          <a:ext cx="7239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12</xdr:row>
      <xdr:rowOff>28575</xdr:rowOff>
    </xdr:from>
    <xdr:to>
      <xdr:col>2</xdr:col>
      <xdr:colOff>847725</xdr:colOff>
      <xdr:row>12</xdr:row>
      <xdr:rowOff>1019175</xdr:rowOff>
    </xdr:to>
    <xdr:pic>
      <xdr:nvPicPr>
        <xdr:cNvPr id="4111" name="Picture 230" descr="ic8ibb2Jdhs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038600" y="10620375"/>
          <a:ext cx="7048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11</xdr:row>
      <xdr:rowOff>28575</xdr:rowOff>
    </xdr:from>
    <xdr:to>
      <xdr:col>2</xdr:col>
      <xdr:colOff>866775</xdr:colOff>
      <xdr:row>11</xdr:row>
      <xdr:rowOff>1038225</xdr:rowOff>
    </xdr:to>
    <xdr:pic>
      <xdr:nvPicPr>
        <xdr:cNvPr id="4112" name="Picture 231" descr="MPcCSepdLuc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038600" y="9553575"/>
          <a:ext cx="7239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10</xdr:row>
      <xdr:rowOff>9525</xdr:rowOff>
    </xdr:from>
    <xdr:to>
      <xdr:col>2</xdr:col>
      <xdr:colOff>866775</xdr:colOff>
      <xdr:row>10</xdr:row>
      <xdr:rowOff>1038225</xdr:rowOff>
    </xdr:to>
    <xdr:pic>
      <xdr:nvPicPr>
        <xdr:cNvPr id="4113" name="Picture 232" descr="PG5fLob_Pwo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038600" y="8467725"/>
          <a:ext cx="7239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9</xdr:row>
      <xdr:rowOff>28575</xdr:rowOff>
    </xdr:from>
    <xdr:to>
      <xdr:col>2</xdr:col>
      <xdr:colOff>857250</xdr:colOff>
      <xdr:row>9</xdr:row>
      <xdr:rowOff>1019175</xdr:rowOff>
    </xdr:to>
    <xdr:pic>
      <xdr:nvPicPr>
        <xdr:cNvPr id="4114" name="Picture 233" descr="rUTFM8HxeN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048125" y="7419975"/>
          <a:ext cx="7048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13</xdr:row>
      <xdr:rowOff>38100</xdr:rowOff>
    </xdr:from>
    <xdr:to>
      <xdr:col>2</xdr:col>
      <xdr:colOff>857250</xdr:colOff>
      <xdr:row>13</xdr:row>
      <xdr:rowOff>1028700</xdr:rowOff>
    </xdr:to>
    <xdr:pic>
      <xdr:nvPicPr>
        <xdr:cNvPr id="4115" name="Picture 210" descr="_jSWD7hFx1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48125" y="11696700"/>
          <a:ext cx="7048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14</xdr:row>
      <xdr:rowOff>19050</xdr:rowOff>
    </xdr:from>
    <xdr:to>
      <xdr:col>2</xdr:col>
      <xdr:colOff>876300</xdr:colOff>
      <xdr:row>14</xdr:row>
      <xdr:rowOff>1047750</xdr:rowOff>
    </xdr:to>
    <xdr:pic>
      <xdr:nvPicPr>
        <xdr:cNvPr id="4116" name="Picture 211" descr="0-oiD-sNcl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29075" y="12744450"/>
          <a:ext cx="7429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15</xdr:row>
      <xdr:rowOff>28575</xdr:rowOff>
    </xdr:from>
    <xdr:to>
      <xdr:col>2</xdr:col>
      <xdr:colOff>838200</xdr:colOff>
      <xdr:row>15</xdr:row>
      <xdr:rowOff>1019175</xdr:rowOff>
    </xdr:to>
    <xdr:pic>
      <xdr:nvPicPr>
        <xdr:cNvPr id="4117" name="Picture 212" descr="0RvXaDPNdC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29075" y="13820775"/>
          <a:ext cx="7048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6</xdr:row>
      <xdr:rowOff>47625</xdr:rowOff>
    </xdr:from>
    <xdr:to>
      <xdr:col>2</xdr:col>
      <xdr:colOff>838200</xdr:colOff>
      <xdr:row>6</xdr:row>
      <xdr:rowOff>1019175</xdr:rowOff>
    </xdr:to>
    <xdr:pic>
      <xdr:nvPicPr>
        <xdr:cNvPr id="4118" name="Picture 213" descr="2C7L8GGR-rw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029075" y="4238625"/>
          <a:ext cx="7048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8</xdr:row>
      <xdr:rowOff>28575</xdr:rowOff>
    </xdr:from>
    <xdr:to>
      <xdr:col>2</xdr:col>
      <xdr:colOff>866775</xdr:colOff>
      <xdr:row>8</xdr:row>
      <xdr:rowOff>1038225</xdr:rowOff>
    </xdr:to>
    <xdr:pic>
      <xdr:nvPicPr>
        <xdr:cNvPr id="4119" name="Picture 215" descr="-hUQ-4I1kVw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038600" y="6353175"/>
          <a:ext cx="7239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12</xdr:row>
      <xdr:rowOff>28575</xdr:rowOff>
    </xdr:from>
    <xdr:to>
      <xdr:col>2</xdr:col>
      <xdr:colOff>847725</xdr:colOff>
      <xdr:row>12</xdr:row>
      <xdr:rowOff>1019175</xdr:rowOff>
    </xdr:to>
    <xdr:pic>
      <xdr:nvPicPr>
        <xdr:cNvPr id="4120" name="Picture 216" descr="ic8ibb2Jdhs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038600" y="10620375"/>
          <a:ext cx="7048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11</xdr:row>
      <xdr:rowOff>28575</xdr:rowOff>
    </xdr:from>
    <xdr:to>
      <xdr:col>2</xdr:col>
      <xdr:colOff>866775</xdr:colOff>
      <xdr:row>11</xdr:row>
      <xdr:rowOff>1038225</xdr:rowOff>
    </xdr:to>
    <xdr:pic>
      <xdr:nvPicPr>
        <xdr:cNvPr id="4121" name="Picture 217" descr="MPcCSepdLuc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038600" y="9553575"/>
          <a:ext cx="7239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10</xdr:row>
      <xdr:rowOff>9525</xdr:rowOff>
    </xdr:from>
    <xdr:to>
      <xdr:col>2</xdr:col>
      <xdr:colOff>866775</xdr:colOff>
      <xdr:row>10</xdr:row>
      <xdr:rowOff>1038225</xdr:rowOff>
    </xdr:to>
    <xdr:pic>
      <xdr:nvPicPr>
        <xdr:cNvPr id="4122" name="Picture 218" descr="PG5fLob_Pwo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038600" y="8467725"/>
          <a:ext cx="7239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9</xdr:row>
      <xdr:rowOff>28575</xdr:rowOff>
    </xdr:from>
    <xdr:to>
      <xdr:col>2</xdr:col>
      <xdr:colOff>857250</xdr:colOff>
      <xdr:row>9</xdr:row>
      <xdr:rowOff>1019175</xdr:rowOff>
    </xdr:to>
    <xdr:pic>
      <xdr:nvPicPr>
        <xdr:cNvPr id="4123" name="Picture 219" descr="rUTFM8HxeN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048125" y="7419975"/>
          <a:ext cx="7048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714375</xdr:colOff>
      <xdr:row>4</xdr:row>
      <xdr:rowOff>1028700</xdr:rowOff>
    </xdr:from>
    <xdr:to>
      <xdr:col>3</xdr:col>
      <xdr:colOff>0</xdr:colOff>
      <xdr:row>6</xdr:row>
      <xdr:rowOff>47625</xdr:rowOff>
    </xdr:to>
    <xdr:pic>
      <xdr:nvPicPr>
        <xdr:cNvPr id="4124" name="Picture 361" descr="ДобробукА6море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838575" y="3086100"/>
          <a:ext cx="107632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714375</xdr:colOff>
      <xdr:row>2</xdr:row>
      <xdr:rowOff>495300</xdr:rowOff>
    </xdr:from>
    <xdr:to>
      <xdr:col>3</xdr:col>
      <xdr:colOff>19050</xdr:colOff>
      <xdr:row>4</xdr:row>
      <xdr:rowOff>47625</xdr:rowOff>
    </xdr:to>
    <xdr:pic>
      <xdr:nvPicPr>
        <xdr:cNvPr id="4125" name="Picture 363" descr="ДобробукА6Корабль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838575" y="933450"/>
          <a:ext cx="109537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733425</xdr:colOff>
      <xdr:row>3</xdr:row>
      <xdr:rowOff>1038225</xdr:rowOff>
    </xdr:from>
    <xdr:to>
      <xdr:col>2</xdr:col>
      <xdr:colOff>1009650</xdr:colOff>
      <xdr:row>5</xdr:row>
      <xdr:rowOff>38100</xdr:rowOff>
    </xdr:to>
    <xdr:pic>
      <xdr:nvPicPr>
        <xdr:cNvPr id="4126" name="Picture 377" descr="ДобробукАпальмы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857625" y="2028825"/>
          <a:ext cx="104775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6</xdr:row>
      <xdr:rowOff>19050</xdr:rowOff>
    </xdr:from>
    <xdr:to>
      <xdr:col>2</xdr:col>
      <xdr:colOff>933450</xdr:colOff>
      <xdr:row>6</xdr:row>
      <xdr:rowOff>1047750</xdr:rowOff>
    </xdr:to>
    <xdr:pic>
      <xdr:nvPicPr>
        <xdr:cNvPr id="4127" name="Picture 380" descr="_s30a7w-i-s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933825" y="4210050"/>
          <a:ext cx="8953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</xdr:row>
      <xdr:rowOff>38100</xdr:rowOff>
    </xdr:from>
    <xdr:to>
      <xdr:col>2</xdr:col>
      <xdr:colOff>981075</xdr:colOff>
      <xdr:row>8</xdr:row>
      <xdr:rowOff>1047750</xdr:rowOff>
    </xdr:to>
    <xdr:pic>
      <xdr:nvPicPr>
        <xdr:cNvPr id="4128" name="Picture 381" descr="5MCitvwdSY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962400" y="6362700"/>
          <a:ext cx="9144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9</xdr:row>
      <xdr:rowOff>19050</xdr:rowOff>
    </xdr:from>
    <xdr:to>
      <xdr:col>2</xdr:col>
      <xdr:colOff>962025</xdr:colOff>
      <xdr:row>9</xdr:row>
      <xdr:rowOff>1047750</xdr:rowOff>
    </xdr:to>
    <xdr:pic>
      <xdr:nvPicPr>
        <xdr:cNvPr id="4129" name="Picture 382" descr="T7jAmS67Cx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943350" y="7410450"/>
          <a:ext cx="9144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10</xdr:row>
      <xdr:rowOff>9525</xdr:rowOff>
    </xdr:from>
    <xdr:to>
      <xdr:col>2</xdr:col>
      <xdr:colOff>981075</xdr:colOff>
      <xdr:row>10</xdr:row>
      <xdr:rowOff>1038225</xdr:rowOff>
    </xdr:to>
    <xdr:pic>
      <xdr:nvPicPr>
        <xdr:cNvPr id="4130" name="Picture 383" descr="Ym6TWrJWSH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962400" y="8467725"/>
          <a:ext cx="9144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11</xdr:row>
      <xdr:rowOff>9525</xdr:rowOff>
    </xdr:from>
    <xdr:to>
      <xdr:col>2</xdr:col>
      <xdr:colOff>981075</xdr:colOff>
      <xdr:row>11</xdr:row>
      <xdr:rowOff>1038225</xdr:rowOff>
    </xdr:to>
    <xdr:pic>
      <xdr:nvPicPr>
        <xdr:cNvPr id="4131" name="Picture 384" descr="JBCWilRrMqQ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962400" y="9534525"/>
          <a:ext cx="9144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12</xdr:row>
      <xdr:rowOff>28575</xdr:rowOff>
    </xdr:from>
    <xdr:to>
      <xdr:col>2</xdr:col>
      <xdr:colOff>962025</xdr:colOff>
      <xdr:row>12</xdr:row>
      <xdr:rowOff>1057275</xdr:rowOff>
    </xdr:to>
    <xdr:pic>
      <xdr:nvPicPr>
        <xdr:cNvPr id="4132" name="Picture 385" descr="F1LH7Zi6UNM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943350" y="10620375"/>
          <a:ext cx="9144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</xdr:row>
      <xdr:rowOff>9525</xdr:rowOff>
    </xdr:from>
    <xdr:to>
      <xdr:col>2</xdr:col>
      <xdr:colOff>952500</xdr:colOff>
      <xdr:row>13</xdr:row>
      <xdr:rowOff>1057275</xdr:rowOff>
    </xdr:to>
    <xdr:pic>
      <xdr:nvPicPr>
        <xdr:cNvPr id="4133" name="Picture 386" descr="0yR0c2iYlEM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914775" y="11668125"/>
          <a:ext cx="9334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14</xdr:row>
      <xdr:rowOff>9525</xdr:rowOff>
    </xdr:from>
    <xdr:to>
      <xdr:col>2</xdr:col>
      <xdr:colOff>981075</xdr:colOff>
      <xdr:row>14</xdr:row>
      <xdr:rowOff>1057275</xdr:rowOff>
    </xdr:to>
    <xdr:pic>
      <xdr:nvPicPr>
        <xdr:cNvPr id="4134" name="Picture 387" descr="e6V4Mr5R5M4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943350" y="12734925"/>
          <a:ext cx="9334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15</xdr:row>
      <xdr:rowOff>19050</xdr:rowOff>
    </xdr:from>
    <xdr:to>
      <xdr:col>2</xdr:col>
      <xdr:colOff>971550</xdr:colOff>
      <xdr:row>15</xdr:row>
      <xdr:rowOff>1066800</xdr:rowOff>
    </xdr:to>
    <xdr:pic>
      <xdr:nvPicPr>
        <xdr:cNvPr id="4135" name="Picture 388" descr="2XurbE_id1k (1)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952875" y="13811250"/>
          <a:ext cx="9144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7</xdr:row>
      <xdr:rowOff>28575</xdr:rowOff>
    </xdr:from>
    <xdr:to>
      <xdr:col>2</xdr:col>
      <xdr:colOff>962025</xdr:colOff>
      <xdr:row>7</xdr:row>
      <xdr:rowOff>1057275</xdr:rowOff>
    </xdr:to>
    <xdr:pic>
      <xdr:nvPicPr>
        <xdr:cNvPr id="4136" name="Picture 489" descr="PHqJWB1F9_0 (1)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3943350" y="5286375"/>
          <a:ext cx="9144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13</xdr:row>
      <xdr:rowOff>38100</xdr:rowOff>
    </xdr:from>
    <xdr:to>
      <xdr:col>2</xdr:col>
      <xdr:colOff>857250</xdr:colOff>
      <xdr:row>13</xdr:row>
      <xdr:rowOff>1028700</xdr:rowOff>
    </xdr:to>
    <xdr:pic>
      <xdr:nvPicPr>
        <xdr:cNvPr id="5121" name="Picture 238" descr="_jSWD7hFx1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48125" y="11696700"/>
          <a:ext cx="7048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14</xdr:row>
      <xdr:rowOff>19050</xdr:rowOff>
    </xdr:from>
    <xdr:to>
      <xdr:col>2</xdr:col>
      <xdr:colOff>876300</xdr:colOff>
      <xdr:row>14</xdr:row>
      <xdr:rowOff>1047750</xdr:rowOff>
    </xdr:to>
    <xdr:pic>
      <xdr:nvPicPr>
        <xdr:cNvPr id="5122" name="Picture 239" descr="0-oiD-sNcl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29075" y="12744450"/>
          <a:ext cx="7429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15</xdr:row>
      <xdr:rowOff>28575</xdr:rowOff>
    </xdr:from>
    <xdr:to>
      <xdr:col>2</xdr:col>
      <xdr:colOff>838200</xdr:colOff>
      <xdr:row>15</xdr:row>
      <xdr:rowOff>1019175</xdr:rowOff>
    </xdr:to>
    <xdr:pic>
      <xdr:nvPicPr>
        <xdr:cNvPr id="5123" name="Picture 240" descr="0RvXaDPNdC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29075" y="13820775"/>
          <a:ext cx="7048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6</xdr:row>
      <xdr:rowOff>47625</xdr:rowOff>
    </xdr:from>
    <xdr:to>
      <xdr:col>2</xdr:col>
      <xdr:colOff>838200</xdr:colOff>
      <xdr:row>6</xdr:row>
      <xdr:rowOff>1019175</xdr:rowOff>
    </xdr:to>
    <xdr:pic>
      <xdr:nvPicPr>
        <xdr:cNvPr id="5124" name="Picture 241" descr="2C7L8GGR-rw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029075" y="4238625"/>
          <a:ext cx="7048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8</xdr:row>
      <xdr:rowOff>28575</xdr:rowOff>
    </xdr:from>
    <xdr:to>
      <xdr:col>2</xdr:col>
      <xdr:colOff>866775</xdr:colOff>
      <xdr:row>8</xdr:row>
      <xdr:rowOff>1038225</xdr:rowOff>
    </xdr:to>
    <xdr:pic>
      <xdr:nvPicPr>
        <xdr:cNvPr id="5125" name="Picture 243" descr="-hUQ-4I1kVw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038600" y="6353175"/>
          <a:ext cx="7239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12</xdr:row>
      <xdr:rowOff>28575</xdr:rowOff>
    </xdr:from>
    <xdr:to>
      <xdr:col>2</xdr:col>
      <xdr:colOff>847725</xdr:colOff>
      <xdr:row>12</xdr:row>
      <xdr:rowOff>1019175</xdr:rowOff>
    </xdr:to>
    <xdr:pic>
      <xdr:nvPicPr>
        <xdr:cNvPr id="5126" name="Picture 244" descr="ic8ibb2Jdhs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038600" y="10620375"/>
          <a:ext cx="7048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11</xdr:row>
      <xdr:rowOff>28575</xdr:rowOff>
    </xdr:from>
    <xdr:to>
      <xdr:col>2</xdr:col>
      <xdr:colOff>866775</xdr:colOff>
      <xdr:row>11</xdr:row>
      <xdr:rowOff>1038225</xdr:rowOff>
    </xdr:to>
    <xdr:pic>
      <xdr:nvPicPr>
        <xdr:cNvPr id="5127" name="Picture 245" descr="MPcCSepdLuc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038600" y="9553575"/>
          <a:ext cx="7239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10</xdr:row>
      <xdr:rowOff>9525</xdr:rowOff>
    </xdr:from>
    <xdr:to>
      <xdr:col>2</xdr:col>
      <xdr:colOff>866775</xdr:colOff>
      <xdr:row>10</xdr:row>
      <xdr:rowOff>1038225</xdr:rowOff>
    </xdr:to>
    <xdr:pic>
      <xdr:nvPicPr>
        <xdr:cNvPr id="5128" name="Picture 246" descr="PG5fLob_Pwo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038600" y="8467725"/>
          <a:ext cx="7239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9</xdr:row>
      <xdr:rowOff>28575</xdr:rowOff>
    </xdr:from>
    <xdr:to>
      <xdr:col>2</xdr:col>
      <xdr:colOff>857250</xdr:colOff>
      <xdr:row>9</xdr:row>
      <xdr:rowOff>1019175</xdr:rowOff>
    </xdr:to>
    <xdr:pic>
      <xdr:nvPicPr>
        <xdr:cNvPr id="5129" name="Picture 247" descr="rUTFM8HxeN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048125" y="7419975"/>
          <a:ext cx="7048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13</xdr:row>
      <xdr:rowOff>38100</xdr:rowOff>
    </xdr:from>
    <xdr:to>
      <xdr:col>2</xdr:col>
      <xdr:colOff>857250</xdr:colOff>
      <xdr:row>13</xdr:row>
      <xdr:rowOff>1028700</xdr:rowOff>
    </xdr:to>
    <xdr:pic>
      <xdr:nvPicPr>
        <xdr:cNvPr id="5130" name="Picture 224" descr="_jSWD7hFx1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48125" y="11696700"/>
          <a:ext cx="7048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14</xdr:row>
      <xdr:rowOff>19050</xdr:rowOff>
    </xdr:from>
    <xdr:to>
      <xdr:col>2</xdr:col>
      <xdr:colOff>876300</xdr:colOff>
      <xdr:row>14</xdr:row>
      <xdr:rowOff>1047750</xdr:rowOff>
    </xdr:to>
    <xdr:pic>
      <xdr:nvPicPr>
        <xdr:cNvPr id="5131" name="Picture 225" descr="0-oiD-sNcl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29075" y="12744450"/>
          <a:ext cx="7429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15</xdr:row>
      <xdr:rowOff>28575</xdr:rowOff>
    </xdr:from>
    <xdr:to>
      <xdr:col>2</xdr:col>
      <xdr:colOff>838200</xdr:colOff>
      <xdr:row>15</xdr:row>
      <xdr:rowOff>1019175</xdr:rowOff>
    </xdr:to>
    <xdr:pic>
      <xdr:nvPicPr>
        <xdr:cNvPr id="5132" name="Picture 226" descr="0RvXaDPNdC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29075" y="13820775"/>
          <a:ext cx="7048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6</xdr:row>
      <xdr:rowOff>47625</xdr:rowOff>
    </xdr:from>
    <xdr:to>
      <xdr:col>2</xdr:col>
      <xdr:colOff>838200</xdr:colOff>
      <xdr:row>6</xdr:row>
      <xdr:rowOff>1019175</xdr:rowOff>
    </xdr:to>
    <xdr:pic>
      <xdr:nvPicPr>
        <xdr:cNvPr id="5133" name="Picture 227" descr="2C7L8GGR-rw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029075" y="4238625"/>
          <a:ext cx="7048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8</xdr:row>
      <xdr:rowOff>28575</xdr:rowOff>
    </xdr:from>
    <xdr:to>
      <xdr:col>2</xdr:col>
      <xdr:colOff>866775</xdr:colOff>
      <xdr:row>8</xdr:row>
      <xdr:rowOff>1038225</xdr:rowOff>
    </xdr:to>
    <xdr:pic>
      <xdr:nvPicPr>
        <xdr:cNvPr id="5134" name="Picture 229" descr="-hUQ-4I1kVw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038600" y="6353175"/>
          <a:ext cx="7239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12</xdr:row>
      <xdr:rowOff>28575</xdr:rowOff>
    </xdr:from>
    <xdr:to>
      <xdr:col>2</xdr:col>
      <xdr:colOff>847725</xdr:colOff>
      <xdr:row>12</xdr:row>
      <xdr:rowOff>1019175</xdr:rowOff>
    </xdr:to>
    <xdr:pic>
      <xdr:nvPicPr>
        <xdr:cNvPr id="5135" name="Picture 230" descr="ic8ibb2Jdhs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038600" y="10620375"/>
          <a:ext cx="7048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11</xdr:row>
      <xdr:rowOff>28575</xdr:rowOff>
    </xdr:from>
    <xdr:to>
      <xdr:col>2</xdr:col>
      <xdr:colOff>866775</xdr:colOff>
      <xdr:row>11</xdr:row>
      <xdr:rowOff>1038225</xdr:rowOff>
    </xdr:to>
    <xdr:pic>
      <xdr:nvPicPr>
        <xdr:cNvPr id="5136" name="Picture 231" descr="MPcCSepdLuc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038600" y="9553575"/>
          <a:ext cx="7239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10</xdr:row>
      <xdr:rowOff>9525</xdr:rowOff>
    </xdr:from>
    <xdr:to>
      <xdr:col>2</xdr:col>
      <xdr:colOff>866775</xdr:colOff>
      <xdr:row>10</xdr:row>
      <xdr:rowOff>1038225</xdr:rowOff>
    </xdr:to>
    <xdr:pic>
      <xdr:nvPicPr>
        <xdr:cNvPr id="5137" name="Picture 232" descr="PG5fLob_Pwo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038600" y="8467725"/>
          <a:ext cx="7239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9</xdr:row>
      <xdr:rowOff>28575</xdr:rowOff>
    </xdr:from>
    <xdr:to>
      <xdr:col>2</xdr:col>
      <xdr:colOff>857250</xdr:colOff>
      <xdr:row>9</xdr:row>
      <xdr:rowOff>1019175</xdr:rowOff>
    </xdr:to>
    <xdr:pic>
      <xdr:nvPicPr>
        <xdr:cNvPr id="5138" name="Picture 233" descr="rUTFM8HxeN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048125" y="7419975"/>
          <a:ext cx="7048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13</xdr:row>
      <xdr:rowOff>38100</xdr:rowOff>
    </xdr:from>
    <xdr:to>
      <xdr:col>2</xdr:col>
      <xdr:colOff>857250</xdr:colOff>
      <xdr:row>13</xdr:row>
      <xdr:rowOff>1028700</xdr:rowOff>
    </xdr:to>
    <xdr:pic>
      <xdr:nvPicPr>
        <xdr:cNvPr id="5139" name="Picture 210" descr="_jSWD7hFx1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48125" y="11696700"/>
          <a:ext cx="7048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14</xdr:row>
      <xdr:rowOff>19050</xdr:rowOff>
    </xdr:from>
    <xdr:to>
      <xdr:col>2</xdr:col>
      <xdr:colOff>876300</xdr:colOff>
      <xdr:row>14</xdr:row>
      <xdr:rowOff>1047750</xdr:rowOff>
    </xdr:to>
    <xdr:pic>
      <xdr:nvPicPr>
        <xdr:cNvPr id="5140" name="Picture 211" descr="0-oiD-sNcl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29075" y="12744450"/>
          <a:ext cx="7429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15</xdr:row>
      <xdr:rowOff>28575</xdr:rowOff>
    </xdr:from>
    <xdr:to>
      <xdr:col>2</xdr:col>
      <xdr:colOff>838200</xdr:colOff>
      <xdr:row>15</xdr:row>
      <xdr:rowOff>1019175</xdr:rowOff>
    </xdr:to>
    <xdr:pic>
      <xdr:nvPicPr>
        <xdr:cNvPr id="5141" name="Picture 212" descr="0RvXaDPNdC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29075" y="13820775"/>
          <a:ext cx="7048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6</xdr:row>
      <xdr:rowOff>47625</xdr:rowOff>
    </xdr:from>
    <xdr:to>
      <xdr:col>2</xdr:col>
      <xdr:colOff>838200</xdr:colOff>
      <xdr:row>6</xdr:row>
      <xdr:rowOff>1019175</xdr:rowOff>
    </xdr:to>
    <xdr:pic>
      <xdr:nvPicPr>
        <xdr:cNvPr id="5142" name="Picture 213" descr="2C7L8GGR-rw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029075" y="4238625"/>
          <a:ext cx="7048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8</xdr:row>
      <xdr:rowOff>28575</xdr:rowOff>
    </xdr:from>
    <xdr:to>
      <xdr:col>2</xdr:col>
      <xdr:colOff>866775</xdr:colOff>
      <xdr:row>8</xdr:row>
      <xdr:rowOff>1038225</xdr:rowOff>
    </xdr:to>
    <xdr:pic>
      <xdr:nvPicPr>
        <xdr:cNvPr id="5143" name="Picture 215" descr="-hUQ-4I1kVw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038600" y="6353175"/>
          <a:ext cx="7239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12</xdr:row>
      <xdr:rowOff>28575</xdr:rowOff>
    </xdr:from>
    <xdr:to>
      <xdr:col>2</xdr:col>
      <xdr:colOff>847725</xdr:colOff>
      <xdr:row>12</xdr:row>
      <xdr:rowOff>1019175</xdr:rowOff>
    </xdr:to>
    <xdr:pic>
      <xdr:nvPicPr>
        <xdr:cNvPr id="5144" name="Picture 216" descr="ic8ibb2Jdhs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038600" y="10620375"/>
          <a:ext cx="7048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11</xdr:row>
      <xdr:rowOff>28575</xdr:rowOff>
    </xdr:from>
    <xdr:to>
      <xdr:col>2</xdr:col>
      <xdr:colOff>866775</xdr:colOff>
      <xdr:row>11</xdr:row>
      <xdr:rowOff>1038225</xdr:rowOff>
    </xdr:to>
    <xdr:pic>
      <xdr:nvPicPr>
        <xdr:cNvPr id="5145" name="Picture 217" descr="MPcCSepdLuc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038600" y="9553575"/>
          <a:ext cx="7239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10</xdr:row>
      <xdr:rowOff>9525</xdr:rowOff>
    </xdr:from>
    <xdr:to>
      <xdr:col>2</xdr:col>
      <xdr:colOff>866775</xdr:colOff>
      <xdr:row>10</xdr:row>
      <xdr:rowOff>1038225</xdr:rowOff>
    </xdr:to>
    <xdr:pic>
      <xdr:nvPicPr>
        <xdr:cNvPr id="5146" name="Picture 218" descr="PG5fLob_Pwo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038600" y="8467725"/>
          <a:ext cx="7239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9</xdr:row>
      <xdr:rowOff>28575</xdr:rowOff>
    </xdr:from>
    <xdr:to>
      <xdr:col>2</xdr:col>
      <xdr:colOff>857250</xdr:colOff>
      <xdr:row>9</xdr:row>
      <xdr:rowOff>1019175</xdr:rowOff>
    </xdr:to>
    <xdr:pic>
      <xdr:nvPicPr>
        <xdr:cNvPr id="5147" name="Picture 219" descr="rUTFM8HxeN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048125" y="7419975"/>
          <a:ext cx="7048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</xdr:row>
      <xdr:rowOff>1047750</xdr:rowOff>
    </xdr:from>
    <xdr:to>
      <xdr:col>3</xdr:col>
      <xdr:colOff>19050</xdr:colOff>
      <xdr:row>6</xdr:row>
      <xdr:rowOff>19050</xdr:rowOff>
    </xdr:to>
    <xdr:pic>
      <xdr:nvPicPr>
        <xdr:cNvPr id="5148" name="Picture 361" descr="ДобробукА6море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895725" y="3105150"/>
          <a:ext cx="103822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</xdr:row>
      <xdr:rowOff>495300</xdr:rowOff>
    </xdr:from>
    <xdr:to>
      <xdr:col>3</xdr:col>
      <xdr:colOff>9525</xdr:colOff>
      <xdr:row>3</xdr:row>
      <xdr:rowOff>1038225</xdr:rowOff>
    </xdr:to>
    <xdr:pic>
      <xdr:nvPicPr>
        <xdr:cNvPr id="5149" name="Picture 363" descr="ДобробукА6Корабль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895725" y="933450"/>
          <a:ext cx="102870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</xdr:row>
      <xdr:rowOff>1038225</xdr:rowOff>
    </xdr:from>
    <xdr:to>
      <xdr:col>3</xdr:col>
      <xdr:colOff>9525</xdr:colOff>
      <xdr:row>5</xdr:row>
      <xdr:rowOff>19050</xdr:rowOff>
    </xdr:to>
    <xdr:pic>
      <xdr:nvPicPr>
        <xdr:cNvPr id="5150" name="Picture 377" descr="ДобробукАпальмы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895725" y="2028825"/>
          <a:ext cx="102870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6</xdr:row>
      <xdr:rowOff>19050</xdr:rowOff>
    </xdr:from>
    <xdr:to>
      <xdr:col>2</xdr:col>
      <xdr:colOff>933450</xdr:colOff>
      <xdr:row>6</xdr:row>
      <xdr:rowOff>1047750</xdr:rowOff>
    </xdr:to>
    <xdr:pic>
      <xdr:nvPicPr>
        <xdr:cNvPr id="5151" name="Picture 380" descr="_s30a7w-i-s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933825" y="4210050"/>
          <a:ext cx="8953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</xdr:row>
      <xdr:rowOff>38100</xdr:rowOff>
    </xdr:from>
    <xdr:to>
      <xdr:col>2</xdr:col>
      <xdr:colOff>981075</xdr:colOff>
      <xdr:row>8</xdr:row>
      <xdr:rowOff>1047750</xdr:rowOff>
    </xdr:to>
    <xdr:pic>
      <xdr:nvPicPr>
        <xdr:cNvPr id="5152" name="Picture 381" descr="5MCitvwdSY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962400" y="6362700"/>
          <a:ext cx="9144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9</xdr:row>
      <xdr:rowOff>19050</xdr:rowOff>
    </xdr:from>
    <xdr:to>
      <xdr:col>2</xdr:col>
      <xdr:colOff>962025</xdr:colOff>
      <xdr:row>9</xdr:row>
      <xdr:rowOff>1047750</xdr:rowOff>
    </xdr:to>
    <xdr:pic>
      <xdr:nvPicPr>
        <xdr:cNvPr id="5153" name="Picture 382" descr="T7jAmS67Cx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943350" y="7410450"/>
          <a:ext cx="9144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10</xdr:row>
      <xdr:rowOff>9525</xdr:rowOff>
    </xdr:from>
    <xdr:to>
      <xdr:col>2</xdr:col>
      <xdr:colOff>981075</xdr:colOff>
      <xdr:row>10</xdr:row>
      <xdr:rowOff>1038225</xdr:rowOff>
    </xdr:to>
    <xdr:pic>
      <xdr:nvPicPr>
        <xdr:cNvPr id="5154" name="Picture 383" descr="Ym6TWrJWSH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962400" y="8467725"/>
          <a:ext cx="9144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11</xdr:row>
      <xdr:rowOff>9525</xdr:rowOff>
    </xdr:from>
    <xdr:to>
      <xdr:col>2</xdr:col>
      <xdr:colOff>981075</xdr:colOff>
      <xdr:row>11</xdr:row>
      <xdr:rowOff>1038225</xdr:rowOff>
    </xdr:to>
    <xdr:pic>
      <xdr:nvPicPr>
        <xdr:cNvPr id="5155" name="Picture 384" descr="JBCWilRrMqQ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962400" y="9534525"/>
          <a:ext cx="9144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12</xdr:row>
      <xdr:rowOff>28575</xdr:rowOff>
    </xdr:from>
    <xdr:to>
      <xdr:col>2</xdr:col>
      <xdr:colOff>962025</xdr:colOff>
      <xdr:row>12</xdr:row>
      <xdr:rowOff>1057275</xdr:rowOff>
    </xdr:to>
    <xdr:pic>
      <xdr:nvPicPr>
        <xdr:cNvPr id="5156" name="Picture 385" descr="F1LH7Zi6UNM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943350" y="10620375"/>
          <a:ext cx="9144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</xdr:row>
      <xdr:rowOff>9525</xdr:rowOff>
    </xdr:from>
    <xdr:to>
      <xdr:col>2</xdr:col>
      <xdr:colOff>952500</xdr:colOff>
      <xdr:row>13</xdr:row>
      <xdr:rowOff>1057275</xdr:rowOff>
    </xdr:to>
    <xdr:pic>
      <xdr:nvPicPr>
        <xdr:cNvPr id="5157" name="Picture 386" descr="0yR0c2iYlEM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914775" y="11668125"/>
          <a:ext cx="9334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14</xdr:row>
      <xdr:rowOff>9525</xdr:rowOff>
    </xdr:from>
    <xdr:to>
      <xdr:col>2</xdr:col>
      <xdr:colOff>981075</xdr:colOff>
      <xdr:row>14</xdr:row>
      <xdr:rowOff>1057275</xdr:rowOff>
    </xdr:to>
    <xdr:pic>
      <xdr:nvPicPr>
        <xdr:cNvPr id="5158" name="Picture 387" descr="e6V4Mr5R5M4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943350" y="12734925"/>
          <a:ext cx="9334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15</xdr:row>
      <xdr:rowOff>19050</xdr:rowOff>
    </xdr:from>
    <xdr:to>
      <xdr:col>2</xdr:col>
      <xdr:colOff>971550</xdr:colOff>
      <xdr:row>15</xdr:row>
      <xdr:rowOff>1066800</xdr:rowOff>
    </xdr:to>
    <xdr:pic>
      <xdr:nvPicPr>
        <xdr:cNvPr id="5159" name="Picture 388" descr="2XurbE_id1k (1)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952875" y="13811250"/>
          <a:ext cx="9144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7</xdr:row>
      <xdr:rowOff>28575</xdr:rowOff>
    </xdr:from>
    <xdr:to>
      <xdr:col>2</xdr:col>
      <xdr:colOff>962025</xdr:colOff>
      <xdr:row>7</xdr:row>
      <xdr:rowOff>1057275</xdr:rowOff>
    </xdr:to>
    <xdr:pic>
      <xdr:nvPicPr>
        <xdr:cNvPr id="5160" name="Picture 489" descr="PHqJWB1F9_0 (1)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3943350" y="5286375"/>
          <a:ext cx="9144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</xdr:colOff>
      <xdr:row>2</xdr:row>
      <xdr:rowOff>0</xdr:rowOff>
    </xdr:from>
    <xdr:to>
      <xdr:col>2</xdr:col>
      <xdr:colOff>1009650</xdr:colOff>
      <xdr:row>3</xdr:row>
      <xdr:rowOff>57150</xdr:rowOff>
    </xdr:to>
    <xdr:pic>
      <xdr:nvPicPr>
        <xdr:cNvPr id="6145" name="Picture 631" descr="5ef141eb093cc34f573d671c4b551c0919eced8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914775" y="819150"/>
          <a:ext cx="9906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</xdr:row>
      <xdr:rowOff>1047750</xdr:rowOff>
    </xdr:from>
    <xdr:to>
      <xdr:col>2</xdr:col>
      <xdr:colOff>981075</xdr:colOff>
      <xdr:row>4</xdr:row>
      <xdr:rowOff>19050</xdr:rowOff>
    </xdr:to>
    <xdr:pic>
      <xdr:nvPicPr>
        <xdr:cNvPr id="6146" name="Picture 632" descr="2386fbf2191de86f39bc458293e60e96790b1f2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05250" y="1866900"/>
          <a:ext cx="97155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3</xdr:row>
      <xdr:rowOff>1028700</xdr:rowOff>
    </xdr:from>
    <xdr:to>
      <xdr:col>3</xdr:col>
      <xdr:colOff>0</xdr:colOff>
      <xdr:row>5</xdr:row>
      <xdr:rowOff>19050</xdr:rowOff>
    </xdr:to>
    <xdr:pic>
      <xdr:nvPicPr>
        <xdr:cNvPr id="6147" name="Picture 633" descr="чи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924300" y="2914650"/>
          <a:ext cx="9906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8</xdr:row>
      <xdr:rowOff>19050</xdr:rowOff>
    </xdr:from>
    <xdr:to>
      <xdr:col>2</xdr:col>
      <xdr:colOff>933450</xdr:colOff>
      <xdr:row>8</xdr:row>
      <xdr:rowOff>1047750</xdr:rowOff>
    </xdr:to>
    <xdr:pic>
      <xdr:nvPicPr>
        <xdr:cNvPr id="6148" name="Picture 700" descr="_s30a7w-i-s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933825" y="7239000"/>
          <a:ext cx="8953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10</xdr:row>
      <xdr:rowOff>38100</xdr:rowOff>
    </xdr:from>
    <xdr:to>
      <xdr:col>2</xdr:col>
      <xdr:colOff>981075</xdr:colOff>
      <xdr:row>10</xdr:row>
      <xdr:rowOff>1047750</xdr:rowOff>
    </xdr:to>
    <xdr:pic>
      <xdr:nvPicPr>
        <xdr:cNvPr id="6149" name="Picture 701" descr="5MCitvwdSY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962400" y="9391650"/>
          <a:ext cx="9144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11</xdr:row>
      <xdr:rowOff>19050</xdr:rowOff>
    </xdr:from>
    <xdr:to>
      <xdr:col>2</xdr:col>
      <xdr:colOff>962025</xdr:colOff>
      <xdr:row>11</xdr:row>
      <xdr:rowOff>1047750</xdr:rowOff>
    </xdr:to>
    <xdr:pic>
      <xdr:nvPicPr>
        <xdr:cNvPr id="6150" name="Picture 702" descr="T7jAmS67Cx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943350" y="10439400"/>
          <a:ext cx="9144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12</xdr:row>
      <xdr:rowOff>9525</xdr:rowOff>
    </xdr:from>
    <xdr:to>
      <xdr:col>2</xdr:col>
      <xdr:colOff>981075</xdr:colOff>
      <xdr:row>12</xdr:row>
      <xdr:rowOff>1038225</xdr:rowOff>
    </xdr:to>
    <xdr:pic>
      <xdr:nvPicPr>
        <xdr:cNvPr id="6151" name="Picture 703" descr="Ym6TWrJWSH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962400" y="11496675"/>
          <a:ext cx="9144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13</xdr:row>
      <xdr:rowOff>9525</xdr:rowOff>
    </xdr:from>
    <xdr:to>
      <xdr:col>2</xdr:col>
      <xdr:colOff>981075</xdr:colOff>
      <xdr:row>13</xdr:row>
      <xdr:rowOff>1038225</xdr:rowOff>
    </xdr:to>
    <xdr:pic>
      <xdr:nvPicPr>
        <xdr:cNvPr id="6152" name="Picture 704" descr="JBCWilRrMqQ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62400" y="12563475"/>
          <a:ext cx="9144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14</xdr:row>
      <xdr:rowOff>28575</xdr:rowOff>
    </xdr:from>
    <xdr:to>
      <xdr:col>2</xdr:col>
      <xdr:colOff>962025</xdr:colOff>
      <xdr:row>14</xdr:row>
      <xdr:rowOff>1057275</xdr:rowOff>
    </xdr:to>
    <xdr:pic>
      <xdr:nvPicPr>
        <xdr:cNvPr id="6153" name="Picture 705" descr="F1LH7Zi6UNM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943350" y="13649325"/>
          <a:ext cx="9144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15</xdr:row>
      <xdr:rowOff>9525</xdr:rowOff>
    </xdr:from>
    <xdr:to>
      <xdr:col>2</xdr:col>
      <xdr:colOff>952500</xdr:colOff>
      <xdr:row>15</xdr:row>
      <xdr:rowOff>1057275</xdr:rowOff>
    </xdr:to>
    <xdr:pic>
      <xdr:nvPicPr>
        <xdr:cNvPr id="6154" name="Picture 706" descr="0yR0c2iYlEM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914775" y="14697075"/>
          <a:ext cx="9334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16</xdr:row>
      <xdr:rowOff>9525</xdr:rowOff>
    </xdr:from>
    <xdr:to>
      <xdr:col>2</xdr:col>
      <xdr:colOff>981075</xdr:colOff>
      <xdr:row>16</xdr:row>
      <xdr:rowOff>1057275</xdr:rowOff>
    </xdr:to>
    <xdr:pic>
      <xdr:nvPicPr>
        <xdr:cNvPr id="6155" name="Picture 707" descr="e6V4Mr5R5M4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943350" y="15763875"/>
          <a:ext cx="9334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17</xdr:row>
      <xdr:rowOff>19050</xdr:rowOff>
    </xdr:from>
    <xdr:to>
      <xdr:col>2</xdr:col>
      <xdr:colOff>971550</xdr:colOff>
      <xdr:row>18</xdr:row>
      <xdr:rowOff>0</xdr:rowOff>
    </xdr:to>
    <xdr:pic>
      <xdr:nvPicPr>
        <xdr:cNvPr id="6156" name="Picture 708" descr="2XurbE_id1k (1)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952875" y="16840200"/>
          <a:ext cx="9144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9</xdr:row>
      <xdr:rowOff>28575</xdr:rowOff>
    </xdr:from>
    <xdr:to>
      <xdr:col>2</xdr:col>
      <xdr:colOff>962025</xdr:colOff>
      <xdr:row>9</xdr:row>
      <xdr:rowOff>1057275</xdr:rowOff>
    </xdr:to>
    <xdr:pic>
      <xdr:nvPicPr>
        <xdr:cNvPr id="6157" name="Picture 709" descr="PHqJWB1F9_0 (1)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943350" y="8315325"/>
          <a:ext cx="9144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714375</xdr:colOff>
      <xdr:row>6</xdr:row>
      <xdr:rowOff>1028700</xdr:rowOff>
    </xdr:from>
    <xdr:to>
      <xdr:col>3</xdr:col>
      <xdr:colOff>66675</xdr:colOff>
      <xdr:row>8</xdr:row>
      <xdr:rowOff>114300</xdr:rowOff>
    </xdr:to>
    <xdr:pic>
      <xdr:nvPicPr>
        <xdr:cNvPr id="6158" name="Picture 361" descr="ДобробукА6море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838575" y="6115050"/>
          <a:ext cx="114300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704850</xdr:colOff>
      <xdr:row>4</xdr:row>
      <xdr:rowOff>1009650</xdr:rowOff>
    </xdr:from>
    <xdr:to>
      <xdr:col>3</xdr:col>
      <xdr:colOff>57150</xdr:colOff>
      <xdr:row>6</xdr:row>
      <xdr:rowOff>95250</xdr:rowOff>
    </xdr:to>
    <xdr:pic>
      <xdr:nvPicPr>
        <xdr:cNvPr id="6159" name="Picture 363" descr="ДобробукА6Корабль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829050" y="3962400"/>
          <a:ext cx="114300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742950</xdr:colOff>
      <xdr:row>5</xdr:row>
      <xdr:rowOff>1009650</xdr:rowOff>
    </xdr:from>
    <xdr:to>
      <xdr:col>3</xdr:col>
      <xdr:colOff>57150</xdr:colOff>
      <xdr:row>7</xdr:row>
      <xdr:rowOff>76200</xdr:rowOff>
    </xdr:to>
    <xdr:pic>
      <xdr:nvPicPr>
        <xdr:cNvPr id="6160" name="Picture 377" descr="ДобробукАпальмы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867150" y="5029200"/>
          <a:ext cx="110490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17</xdr:row>
      <xdr:rowOff>1038225</xdr:rowOff>
    </xdr:from>
    <xdr:to>
      <xdr:col>2</xdr:col>
      <xdr:colOff>990600</xdr:colOff>
      <xdr:row>18</xdr:row>
      <xdr:rowOff>1057275</xdr:rowOff>
    </xdr:to>
    <xdr:pic>
      <xdr:nvPicPr>
        <xdr:cNvPr id="6161" name="Picture 401" descr="6e68b20967979bec6f92a8529b380805a857f3c4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914775" y="17859375"/>
          <a:ext cx="9715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5</xdr:row>
      <xdr:rowOff>9525</xdr:rowOff>
    </xdr:from>
    <xdr:to>
      <xdr:col>2</xdr:col>
      <xdr:colOff>981075</xdr:colOff>
      <xdr:row>6</xdr:row>
      <xdr:rowOff>47625</xdr:rowOff>
    </xdr:to>
    <xdr:pic>
      <xdr:nvPicPr>
        <xdr:cNvPr id="7169" name="Picture 717" descr="a8cb430e640c7e95d658e2ef96bf4146cc6f014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971925" y="2790825"/>
          <a:ext cx="9334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5</xdr:row>
      <xdr:rowOff>914400</xdr:rowOff>
    </xdr:from>
    <xdr:to>
      <xdr:col>2</xdr:col>
      <xdr:colOff>990600</xdr:colOff>
      <xdr:row>7</xdr:row>
      <xdr:rowOff>104775</xdr:rowOff>
    </xdr:to>
    <xdr:pic>
      <xdr:nvPicPr>
        <xdr:cNvPr id="7170" name="Picture 718" descr="be747f21c12524284955439ead6cefe0d84305b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62400" y="3695700"/>
          <a:ext cx="95250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6</xdr:row>
      <xdr:rowOff>904875</xdr:rowOff>
    </xdr:from>
    <xdr:to>
      <xdr:col>2</xdr:col>
      <xdr:colOff>981075</xdr:colOff>
      <xdr:row>8</xdr:row>
      <xdr:rowOff>95250</xdr:rowOff>
    </xdr:to>
    <xdr:pic>
      <xdr:nvPicPr>
        <xdr:cNvPr id="7171" name="Picture 719" descr="399a4d8c8b39335a0aa3db6edee668fd364eb16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971925" y="4638675"/>
          <a:ext cx="93345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7</xdr:row>
      <xdr:rowOff>904875</xdr:rowOff>
    </xdr:from>
    <xdr:to>
      <xdr:col>2</xdr:col>
      <xdr:colOff>981075</xdr:colOff>
      <xdr:row>9</xdr:row>
      <xdr:rowOff>47625</xdr:rowOff>
    </xdr:to>
    <xdr:pic>
      <xdr:nvPicPr>
        <xdr:cNvPr id="7172" name="Picture 721" descr="5eb65d96a2040273d9f794bde2bf68fc30949f8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971925" y="5591175"/>
          <a:ext cx="9334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8</xdr:row>
      <xdr:rowOff>904875</xdr:rowOff>
    </xdr:from>
    <xdr:to>
      <xdr:col>2</xdr:col>
      <xdr:colOff>990600</xdr:colOff>
      <xdr:row>10</xdr:row>
      <xdr:rowOff>57150</xdr:rowOff>
    </xdr:to>
    <xdr:pic>
      <xdr:nvPicPr>
        <xdr:cNvPr id="7173" name="Picture 723" descr="95a7d292a4f1bd4c6f92aec5fa5b33902c977eef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971925" y="6543675"/>
          <a:ext cx="9429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9</xdr:row>
      <xdr:rowOff>895350</xdr:rowOff>
    </xdr:from>
    <xdr:to>
      <xdr:col>2</xdr:col>
      <xdr:colOff>990600</xdr:colOff>
      <xdr:row>11</xdr:row>
      <xdr:rowOff>57150</xdr:rowOff>
    </xdr:to>
    <xdr:pic>
      <xdr:nvPicPr>
        <xdr:cNvPr id="7174" name="Picture 724" descr="a5fbc4f6eabfd7f54442302573202468eee2f2f7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971925" y="7486650"/>
          <a:ext cx="94297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10</xdr:row>
      <xdr:rowOff>904875</xdr:rowOff>
    </xdr:from>
    <xdr:to>
      <xdr:col>2</xdr:col>
      <xdr:colOff>981075</xdr:colOff>
      <xdr:row>12</xdr:row>
      <xdr:rowOff>57150</xdr:rowOff>
    </xdr:to>
    <xdr:pic>
      <xdr:nvPicPr>
        <xdr:cNvPr id="7175" name="Picture 725" descr="34b8cfc564253cea21d5f4816335a3da0661813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971925" y="8448675"/>
          <a:ext cx="933450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11</xdr:row>
      <xdr:rowOff>895350</xdr:rowOff>
    </xdr:from>
    <xdr:to>
      <xdr:col>2</xdr:col>
      <xdr:colOff>990600</xdr:colOff>
      <xdr:row>13</xdr:row>
      <xdr:rowOff>57150</xdr:rowOff>
    </xdr:to>
    <xdr:pic>
      <xdr:nvPicPr>
        <xdr:cNvPr id="7176" name="Picture 726" descr="34272c9d1c2b54c70fe0dfb5619b2422611d283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71925" y="9391650"/>
          <a:ext cx="94297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12</xdr:row>
      <xdr:rowOff>895350</xdr:rowOff>
    </xdr:from>
    <xdr:to>
      <xdr:col>2</xdr:col>
      <xdr:colOff>981075</xdr:colOff>
      <xdr:row>14</xdr:row>
      <xdr:rowOff>57150</xdr:rowOff>
    </xdr:to>
    <xdr:pic>
      <xdr:nvPicPr>
        <xdr:cNvPr id="7177" name="Picture 727" descr="662a164b1f2ec9c0a157613d54a8f7cd6b9c0a9c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962400" y="10344150"/>
          <a:ext cx="94297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2</xdr:row>
      <xdr:rowOff>323850</xdr:rowOff>
    </xdr:from>
    <xdr:to>
      <xdr:col>2</xdr:col>
      <xdr:colOff>990600</xdr:colOff>
      <xdr:row>4</xdr:row>
      <xdr:rowOff>57150</xdr:rowOff>
    </xdr:to>
    <xdr:pic>
      <xdr:nvPicPr>
        <xdr:cNvPr id="7178" name="Рисунок 609" descr="7f2d5ece29be54e1d4785a00992b3b4bbe0cdd92.pn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971925" y="819150"/>
          <a:ext cx="94297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3</xdr:row>
      <xdr:rowOff>914400</xdr:rowOff>
    </xdr:from>
    <xdr:to>
      <xdr:col>2</xdr:col>
      <xdr:colOff>981075</xdr:colOff>
      <xdr:row>5</xdr:row>
      <xdr:rowOff>38100</xdr:rowOff>
    </xdr:to>
    <xdr:pic>
      <xdr:nvPicPr>
        <xdr:cNvPr id="7179" name="Рисунок 610" descr="8cd96ce2ab7cc60f290192a18aafc8f0bb689151.pn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000500" y="1790700"/>
          <a:ext cx="90487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5</xdr:row>
      <xdr:rowOff>9525</xdr:rowOff>
    </xdr:from>
    <xdr:to>
      <xdr:col>2</xdr:col>
      <xdr:colOff>981075</xdr:colOff>
      <xdr:row>5</xdr:row>
      <xdr:rowOff>1000125</xdr:rowOff>
    </xdr:to>
    <xdr:pic>
      <xdr:nvPicPr>
        <xdr:cNvPr id="8193" name="Picture 717" descr="a8cb430e640c7e95d658e2ef96bf4146cc6f014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38600" y="3133725"/>
          <a:ext cx="9334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5</xdr:row>
      <xdr:rowOff>1038225</xdr:rowOff>
    </xdr:from>
    <xdr:to>
      <xdr:col>2</xdr:col>
      <xdr:colOff>971550</xdr:colOff>
      <xdr:row>7</xdr:row>
      <xdr:rowOff>0</xdr:rowOff>
    </xdr:to>
    <xdr:pic>
      <xdr:nvPicPr>
        <xdr:cNvPr id="8194" name="Picture 718" descr="be747f21c12524284955439ead6cefe0d84305b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10025" y="4162425"/>
          <a:ext cx="95250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6</xdr:row>
      <xdr:rowOff>1057275</xdr:rowOff>
    </xdr:from>
    <xdr:to>
      <xdr:col>2</xdr:col>
      <xdr:colOff>971550</xdr:colOff>
      <xdr:row>8</xdr:row>
      <xdr:rowOff>19050</xdr:rowOff>
    </xdr:to>
    <xdr:pic>
      <xdr:nvPicPr>
        <xdr:cNvPr id="8195" name="Picture 719" descr="399a4d8c8b39335a0aa3db6edee668fd364eb16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29075" y="5248275"/>
          <a:ext cx="93345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8</xdr:row>
      <xdr:rowOff>0</xdr:rowOff>
    </xdr:from>
    <xdr:to>
      <xdr:col>2</xdr:col>
      <xdr:colOff>990600</xdr:colOff>
      <xdr:row>8</xdr:row>
      <xdr:rowOff>1047750</xdr:rowOff>
    </xdr:to>
    <xdr:pic>
      <xdr:nvPicPr>
        <xdr:cNvPr id="8196" name="Picture 721" descr="5eb65d96a2040273d9f794bde2bf68fc30949f8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048125" y="6324600"/>
          <a:ext cx="9334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8</xdr:row>
      <xdr:rowOff>1047750</xdr:rowOff>
    </xdr:from>
    <xdr:to>
      <xdr:col>2</xdr:col>
      <xdr:colOff>990600</xdr:colOff>
      <xdr:row>9</xdr:row>
      <xdr:rowOff>1038225</xdr:rowOff>
    </xdr:to>
    <xdr:pic>
      <xdr:nvPicPr>
        <xdr:cNvPr id="8197" name="Picture 723" descr="95a7d292a4f1bd4c6f92aec5fa5b33902c977eef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038600" y="7372350"/>
          <a:ext cx="9429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9</xdr:row>
      <xdr:rowOff>1057275</xdr:rowOff>
    </xdr:from>
    <xdr:to>
      <xdr:col>2</xdr:col>
      <xdr:colOff>981075</xdr:colOff>
      <xdr:row>10</xdr:row>
      <xdr:rowOff>1057275</xdr:rowOff>
    </xdr:to>
    <xdr:pic>
      <xdr:nvPicPr>
        <xdr:cNvPr id="8198" name="Picture 724" descr="a5fbc4f6eabfd7f54442302573202468eee2f2f7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029075" y="8448675"/>
          <a:ext cx="94297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11</xdr:row>
      <xdr:rowOff>19050</xdr:rowOff>
    </xdr:from>
    <xdr:to>
      <xdr:col>2</xdr:col>
      <xdr:colOff>981075</xdr:colOff>
      <xdr:row>12</xdr:row>
      <xdr:rowOff>9525</xdr:rowOff>
    </xdr:to>
    <xdr:pic>
      <xdr:nvPicPr>
        <xdr:cNvPr id="8199" name="Picture 725" descr="34b8cfc564253cea21d5f4816335a3da0661813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038600" y="9544050"/>
          <a:ext cx="933450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11</xdr:row>
      <xdr:rowOff>1057275</xdr:rowOff>
    </xdr:from>
    <xdr:to>
      <xdr:col>2</xdr:col>
      <xdr:colOff>981075</xdr:colOff>
      <xdr:row>12</xdr:row>
      <xdr:rowOff>1057275</xdr:rowOff>
    </xdr:to>
    <xdr:pic>
      <xdr:nvPicPr>
        <xdr:cNvPr id="8200" name="Picture 726" descr="34272c9d1c2b54c70fe0dfb5619b2422611d283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029075" y="10582275"/>
          <a:ext cx="94297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13</xdr:row>
      <xdr:rowOff>0</xdr:rowOff>
    </xdr:from>
    <xdr:to>
      <xdr:col>2</xdr:col>
      <xdr:colOff>981075</xdr:colOff>
      <xdr:row>14</xdr:row>
      <xdr:rowOff>0</xdr:rowOff>
    </xdr:to>
    <xdr:pic>
      <xdr:nvPicPr>
        <xdr:cNvPr id="8201" name="Picture 727" descr="662a164b1f2ec9c0a157613d54a8f7cd6b9c0a9c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029075" y="11658600"/>
          <a:ext cx="94297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3</xdr:row>
      <xdr:rowOff>28575</xdr:rowOff>
    </xdr:from>
    <xdr:to>
      <xdr:col>2</xdr:col>
      <xdr:colOff>1000125</xdr:colOff>
      <xdr:row>4</xdr:row>
      <xdr:rowOff>28575</xdr:rowOff>
    </xdr:to>
    <xdr:pic>
      <xdr:nvPicPr>
        <xdr:cNvPr id="8202" name="Рисунок 609" descr="7f2d5ece29be54e1d4785a00992b3b4bbe0cdd92.pn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048125" y="1019175"/>
          <a:ext cx="94297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4</xdr:row>
      <xdr:rowOff>38100</xdr:rowOff>
    </xdr:from>
    <xdr:to>
      <xdr:col>2</xdr:col>
      <xdr:colOff>981075</xdr:colOff>
      <xdr:row>5</xdr:row>
      <xdr:rowOff>0</xdr:rowOff>
    </xdr:to>
    <xdr:pic>
      <xdr:nvPicPr>
        <xdr:cNvPr id="8203" name="Рисунок 610" descr="8cd96ce2ab7cc60f290192a18aafc8f0bb689151.pn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067175" y="2095500"/>
          <a:ext cx="90487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5</xdr:row>
      <xdr:rowOff>9525</xdr:rowOff>
    </xdr:from>
    <xdr:to>
      <xdr:col>2</xdr:col>
      <xdr:colOff>981075</xdr:colOff>
      <xdr:row>5</xdr:row>
      <xdr:rowOff>1000125</xdr:rowOff>
    </xdr:to>
    <xdr:pic>
      <xdr:nvPicPr>
        <xdr:cNvPr id="9217" name="Picture 717" descr="a8cb430e640c7e95d658e2ef96bf4146cc6f014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943350" y="3133725"/>
          <a:ext cx="9334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5</xdr:row>
      <xdr:rowOff>1038225</xdr:rowOff>
    </xdr:from>
    <xdr:to>
      <xdr:col>2</xdr:col>
      <xdr:colOff>971550</xdr:colOff>
      <xdr:row>7</xdr:row>
      <xdr:rowOff>0</xdr:rowOff>
    </xdr:to>
    <xdr:pic>
      <xdr:nvPicPr>
        <xdr:cNvPr id="9218" name="Picture 718" descr="be747f21c12524284955439ead6cefe0d84305b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14775" y="4162425"/>
          <a:ext cx="95250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6</xdr:row>
      <xdr:rowOff>1057275</xdr:rowOff>
    </xdr:from>
    <xdr:to>
      <xdr:col>2</xdr:col>
      <xdr:colOff>971550</xdr:colOff>
      <xdr:row>8</xdr:row>
      <xdr:rowOff>19050</xdr:rowOff>
    </xdr:to>
    <xdr:pic>
      <xdr:nvPicPr>
        <xdr:cNvPr id="9219" name="Picture 719" descr="399a4d8c8b39335a0aa3db6edee668fd364eb16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933825" y="5248275"/>
          <a:ext cx="93345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8</xdr:row>
      <xdr:rowOff>0</xdr:rowOff>
    </xdr:from>
    <xdr:to>
      <xdr:col>2</xdr:col>
      <xdr:colOff>990600</xdr:colOff>
      <xdr:row>8</xdr:row>
      <xdr:rowOff>1047750</xdr:rowOff>
    </xdr:to>
    <xdr:pic>
      <xdr:nvPicPr>
        <xdr:cNvPr id="9220" name="Picture 721" descr="5eb65d96a2040273d9f794bde2bf68fc30949f8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952875" y="6324600"/>
          <a:ext cx="9334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8</xdr:row>
      <xdr:rowOff>1047750</xdr:rowOff>
    </xdr:from>
    <xdr:to>
      <xdr:col>2</xdr:col>
      <xdr:colOff>990600</xdr:colOff>
      <xdr:row>9</xdr:row>
      <xdr:rowOff>1038225</xdr:rowOff>
    </xdr:to>
    <xdr:pic>
      <xdr:nvPicPr>
        <xdr:cNvPr id="9221" name="Picture 723" descr="95a7d292a4f1bd4c6f92aec5fa5b33902c977eef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943350" y="7372350"/>
          <a:ext cx="9429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9</xdr:row>
      <xdr:rowOff>1057275</xdr:rowOff>
    </xdr:from>
    <xdr:to>
      <xdr:col>2</xdr:col>
      <xdr:colOff>981075</xdr:colOff>
      <xdr:row>10</xdr:row>
      <xdr:rowOff>1057275</xdr:rowOff>
    </xdr:to>
    <xdr:pic>
      <xdr:nvPicPr>
        <xdr:cNvPr id="9222" name="Picture 724" descr="a5fbc4f6eabfd7f54442302573202468eee2f2f7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933825" y="8448675"/>
          <a:ext cx="94297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11</xdr:row>
      <xdr:rowOff>19050</xdr:rowOff>
    </xdr:from>
    <xdr:to>
      <xdr:col>2</xdr:col>
      <xdr:colOff>981075</xdr:colOff>
      <xdr:row>12</xdr:row>
      <xdr:rowOff>9525</xdr:rowOff>
    </xdr:to>
    <xdr:pic>
      <xdr:nvPicPr>
        <xdr:cNvPr id="9223" name="Picture 725" descr="34b8cfc564253cea21d5f4816335a3da0661813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943350" y="9544050"/>
          <a:ext cx="933450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11</xdr:row>
      <xdr:rowOff>1057275</xdr:rowOff>
    </xdr:from>
    <xdr:to>
      <xdr:col>2</xdr:col>
      <xdr:colOff>981075</xdr:colOff>
      <xdr:row>12</xdr:row>
      <xdr:rowOff>1057275</xdr:rowOff>
    </xdr:to>
    <xdr:pic>
      <xdr:nvPicPr>
        <xdr:cNvPr id="9224" name="Picture 726" descr="34272c9d1c2b54c70fe0dfb5619b2422611d283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33825" y="10582275"/>
          <a:ext cx="94297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13</xdr:row>
      <xdr:rowOff>0</xdr:rowOff>
    </xdr:from>
    <xdr:to>
      <xdr:col>2</xdr:col>
      <xdr:colOff>981075</xdr:colOff>
      <xdr:row>14</xdr:row>
      <xdr:rowOff>0</xdr:rowOff>
    </xdr:to>
    <xdr:pic>
      <xdr:nvPicPr>
        <xdr:cNvPr id="9225" name="Picture 727" descr="662a164b1f2ec9c0a157613d54a8f7cd6b9c0a9c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933825" y="11658600"/>
          <a:ext cx="94297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3</xdr:row>
      <xdr:rowOff>28575</xdr:rowOff>
    </xdr:from>
    <xdr:to>
      <xdr:col>2</xdr:col>
      <xdr:colOff>1000125</xdr:colOff>
      <xdr:row>4</xdr:row>
      <xdr:rowOff>28575</xdr:rowOff>
    </xdr:to>
    <xdr:pic>
      <xdr:nvPicPr>
        <xdr:cNvPr id="9226" name="Рисунок 609" descr="7f2d5ece29be54e1d4785a00992b3b4bbe0cdd92.pn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952875" y="1019175"/>
          <a:ext cx="94297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4</xdr:row>
      <xdr:rowOff>38100</xdr:rowOff>
    </xdr:from>
    <xdr:to>
      <xdr:col>2</xdr:col>
      <xdr:colOff>981075</xdr:colOff>
      <xdr:row>5</xdr:row>
      <xdr:rowOff>0</xdr:rowOff>
    </xdr:to>
    <xdr:pic>
      <xdr:nvPicPr>
        <xdr:cNvPr id="9227" name="Рисунок 610" descr="8cd96ce2ab7cc60f290192a18aafc8f0bb689151.pn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971925" y="2095500"/>
          <a:ext cx="90487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1</xdr:row>
      <xdr:rowOff>561975</xdr:rowOff>
    </xdr:from>
    <xdr:to>
      <xdr:col>2</xdr:col>
      <xdr:colOff>962025</xdr:colOff>
      <xdr:row>2</xdr:row>
      <xdr:rowOff>1009650</xdr:rowOff>
    </xdr:to>
    <xdr:pic>
      <xdr:nvPicPr>
        <xdr:cNvPr id="10241" name="Picture 860" descr="b613bbc1e810dcb79204d5818b988f64ed22551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943350" y="809625"/>
          <a:ext cx="91440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3</xdr:row>
      <xdr:rowOff>0</xdr:rowOff>
    </xdr:from>
    <xdr:to>
      <xdr:col>2</xdr:col>
      <xdr:colOff>962025</xdr:colOff>
      <xdr:row>3</xdr:row>
      <xdr:rowOff>1047750</xdr:rowOff>
    </xdr:to>
    <xdr:pic>
      <xdr:nvPicPr>
        <xdr:cNvPr id="10242" name="Picture 861" descr="7c5def70aa6457ebd83144c6f66d9bfa79f4b1cc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24300" y="1885950"/>
          <a:ext cx="9334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4</xdr:row>
      <xdr:rowOff>57150</xdr:rowOff>
    </xdr:from>
    <xdr:to>
      <xdr:col>2</xdr:col>
      <xdr:colOff>952500</xdr:colOff>
      <xdr:row>5</xdr:row>
      <xdr:rowOff>38100</xdr:rowOff>
    </xdr:to>
    <xdr:pic>
      <xdr:nvPicPr>
        <xdr:cNvPr id="10243" name="Picture 862" descr="0e983daf39f5b6cfb88ef129074cfb5c597667b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914775" y="3009900"/>
          <a:ext cx="9334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7</xdr:row>
      <xdr:rowOff>9525</xdr:rowOff>
    </xdr:from>
    <xdr:to>
      <xdr:col>2</xdr:col>
      <xdr:colOff>981075</xdr:colOff>
      <xdr:row>7</xdr:row>
      <xdr:rowOff>942975</xdr:rowOff>
    </xdr:to>
    <xdr:pic>
      <xdr:nvPicPr>
        <xdr:cNvPr id="10244" name="Picture 866" descr="a8cb430e640c7e95d658e2ef96bf4146cc6f014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943350" y="6162675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7</xdr:row>
      <xdr:rowOff>1057275</xdr:rowOff>
    </xdr:from>
    <xdr:to>
      <xdr:col>2</xdr:col>
      <xdr:colOff>971550</xdr:colOff>
      <xdr:row>8</xdr:row>
      <xdr:rowOff>1038225</xdr:rowOff>
    </xdr:to>
    <xdr:pic>
      <xdr:nvPicPr>
        <xdr:cNvPr id="10245" name="Picture 867" descr="be747f21c12524284955439ead6cefe0d84305b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914775" y="7210425"/>
          <a:ext cx="9525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9</xdr:row>
      <xdr:rowOff>9525</xdr:rowOff>
    </xdr:from>
    <xdr:to>
      <xdr:col>2</xdr:col>
      <xdr:colOff>971550</xdr:colOff>
      <xdr:row>9</xdr:row>
      <xdr:rowOff>1057275</xdr:rowOff>
    </xdr:to>
    <xdr:pic>
      <xdr:nvPicPr>
        <xdr:cNvPr id="10246" name="Picture 868" descr="399a4d8c8b39335a0aa3db6edee668fd364eb16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933825" y="8296275"/>
          <a:ext cx="9334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</xdr:row>
      <xdr:rowOff>9525</xdr:rowOff>
    </xdr:from>
    <xdr:to>
      <xdr:col>2</xdr:col>
      <xdr:colOff>952500</xdr:colOff>
      <xdr:row>10</xdr:row>
      <xdr:rowOff>1057275</xdr:rowOff>
    </xdr:to>
    <xdr:pic>
      <xdr:nvPicPr>
        <xdr:cNvPr id="10247" name="Picture 869" descr="5eb65d96a2040273d9f794bde2bf68fc30949f8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914775" y="9363075"/>
          <a:ext cx="9334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10</xdr:row>
      <xdr:rowOff>1057275</xdr:rowOff>
    </xdr:from>
    <xdr:to>
      <xdr:col>2</xdr:col>
      <xdr:colOff>981075</xdr:colOff>
      <xdr:row>11</xdr:row>
      <xdr:rowOff>1047750</xdr:rowOff>
    </xdr:to>
    <xdr:pic>
      <xdr:nvPicPr>
        <xdr:cNvPr id="10248" name="Picture 870" descr="95a7d292a4f1bd4c6f92aec5fa5b33902c977eef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33825" y="10410825"/>
          <a:ext cx="9429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12</xdr:row>
      <xdr:rowOff>0</xdr:rowOff>
    </xdr:from>
    <xdr:to>
      <xdr:col>2</xdr:col>
      <xdr:colOff>981075</xdr:colOff>
      <xdr:row>13</xdr:row>
      <xdr:rowOff>0</xdr:rowOff>
    </xdr:to>
    <xdr:pic>
      <xdr:nvPicPr>
        <xdr:cNvPr id="10249" name="Picture 871" descr="a5fbc4f6eabfd7f54442302573202468eee2f2f7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933825" y="11487150"/>
          <a:ext cx="94297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13</xdr:row>
      <xdr:rowOff>0</xdr:rowOff>
    </xdr:from>
    <xdr:to>
      <xdr:col>2</xdr:col>
      <xdr:colOff>990600</xdr:colOff>
      <xdr:row>13</xdr:row>
      <xdr:rowOff>1057275</xdr:rowOff>
    </xdr:to>
    <xdr:pic>
      <xdr:nvPicPr>
        <xdr:cNvPr id="10250" name="Picture 872" descr="34b8cfc564253cea21d5f4816335a3da0661813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952875" y="12553950"/>
          <a:ext cx="933450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14</xdr:row>
      <xdr:rowOff>0</xdr:rowOff>
    </xdr:from>
    <xdr:to>
      <xdr:col>2</xdr:col>
      <xdr:colOff>981075</xdr:colOff>
      <xdr:row>15</xdr:row>
      <xdr:rowOff>0</xdr:rowOff>
    </xdr:to>
    <xdr:pic>
      <xdr:nvPicPr>
        <xdr:cNvPr id="10251" name="Picture 873" descr="34272c9d1c2b54c70fe0dfb5619b2422611d2834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933825" y="13620750"/>
          <a:ext cx="94297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14</xdr:row>
      <xdr:rowOff>1047750</xdr:rowOff>
    </xdr:from>
    <xdr:to>
      <xdr:col>2</xdr:col>
      <xdr:colOff>981075</xdr:colOff>
      <xdr:row>15</xdr:row>
      <xdr:rowOff>1047750</xdr:rowOff>
    </xdr:to>
    <xdr:pic>
      <xdr:nvPicPr>
        <xdr:cNvPr id="10252" name="Picture 874" descr="662a164b1f2ec9c0a157613d54a8f7cd6b9c0a9c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933825" y="14668500"/>
          <a:ext cx="94297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5</xdr:row>
      <xdr:rowOff>47625</xdr:rowOff>
    </xdr:from>
    <xdr:to>
      <xdr:col>2</xdr:col>
      <xdr:colOff>990600</xdr:colOff>
      <xdr:row>6</xdr:row>
      <xdr:rowOff>28575</xdr:rowOff>
    </xdr:to>
    <xdr:pic>
      <xdr:nvPicPr>
        <xdr:cNvPr id="10253" name="Рисунок 625" descr="7f2d5ece29be54e1d4785a00992b3b4bbe0cdd92.pn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943350" y="4067175"/>
          <a:ext cx="94297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</xdr:row>
      <xdr:rowOff>19050</xdr:rowOff>
    </xdr:from>
    <xdr:to>
      <xdr:col>2</xdr:col>
      <xdr:colOff>971550</xdr:colOff>
      <xdr:row>6</xdr:row>
      <xdr:rowOff>1028700</xdr:rowOff>
    </xdr:to>
    <xdr:pic>
      <xdr:nvPicPr>
        <xdr:cNvPr id="10254" name="Рисунок 626" descr="8cd96ce2ab7cc60f290192a18aafc8f0bb689151.pn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962400" y="5105400"/>
          <a:ext cx="9048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16</xdr:row>
      <xdr:rowOff>19050</xdr:rowOff>
    </xdr:from>
    <xdr:to>
      <xdr:col>2</xdr:col>
      <xdr:colOff>990600</xdr:colOff>
      <xdr:row>17</xdr:row>
      <xdr:rowOff>38100</xdr:rowOff>
    </xdr:to>
    <xdr:pic>
      <xdr:nvPicPr>
        <xdr:cNvPr id="10255" name="Picture 32" descr="26e7824522ca2a4bdbe2f21185dc84c6ece0539f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914775" y="15773400"/>
          <a:ext cx="9715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 enableFormatConditionsCalculation="0">
    <tabColor indexed="10"/>
  </sheetPr>
  <dimension ref="A1:P25"/>
  <sheetViews>
    <sheetView tabSelected="1" workbookViewId="0">
      <selection activeCell="A15" sqref="A15:L15"/>
    </sheetView>
  </sheetViews>
  <sheetFormatPr defaultRowHeight="15"/>
  <cols>
    <col min="1" max="1" width="29.28515625" customWidth="1"/>
    <col min="13" max="13" width="17.85546875" customWidth="1"/>
    <col min="14" max="14" width="16" customWidth="1"/>
    <col min="15" max="15" width="10.140625" customWidth="1"/>
    <col min="16" max="16" width="8.85546875" customWidth="1"/>
  </cols>
  <sheetData>
    <row r="1" spans="1:15" ht="19.5" thickBot="1">
      <c r="A1" s="158" t="s">
        <v>206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</row>
    <row r="2" spans="1:15" ht="17.25" thickTop="1" thickBot="1">
      <c r="A2" s="78" t="s">
        <v>76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90">
        <f ca="1">Планеры!F11+'А6 20 листов'!H17+'А6 30 листов'!L17+'А6 40 листов'!K17+'Для А6'!F20+'А5 20 листов'!H15+'А5 30 листов '!L15+'А5 40 листов'!K15+'Для А5'!F18+'Альбомы А4'!F11+'А4 20 листов'!I9+'А4 30 листов'!L7+'А4 40 листов'!L7+'Маркеры и упаковка'!F14</f>
        <v>0</v>
      </c>
      <c r="O2" s="37"/>
    </row>
    <row r="3" spans="1:15" ht="15.75" thickTop="1">
      <c r="A3" s="79"/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</row>
    <row r="4" spans="1:15" ht="15.75">
      <c r="A4" s="80" t="s">
        <v>90</v>
      </c>
      <c r="B4" s="81"/>
      <c r="C4" s="81"/>
      <c r="D4" s="79"/>
      <c r="E4" s="79"/>
      <c r="F4" s="79"/>
      <c r="G4" s="79"/>
      <c r="H4" s="79"/>
      <c r="I4" s="79"/>
      <c r="J4" s="79"/>
      <c r="K4" s="79"/>
      <c r="L4" s="79"/>
      <c r="M4" s="79"/>
    </row>
    <row r="5" spans="1:15" ht="15.75">
      <c r="A5" s="81" t="s">
        <v>142</v>
      </c>
      <c r="B5" s="81"/>
      <c r="C5" s="81"/>
      <c r="D5" s="79"/>
      <c r="E5" s="79"/>
      <c r="F5" s="79"/>
      <c r="G5" s="79"/>
      <c r="H5" s="79"/>
      <c r="I5" s="79"/>
      <c r="J5" s="79"/>
      <c r="K5" s="79"/>
      <c r="L5" s="79"/>
      <c r="M5" s="79"/>
    </row>
    <row r="6" spans="1:15" ht="15.75">
      <c r="A6" s="81" t="s">
        <v>148</v>
      </c>
      <c r="B6" s="81"/>
      <c r="C6" s="81"/>
      <c r="D6" s="79"/>
      <c r="E6" s="79"/>
      <c r="F6" s="79"/>
      <c r="G6" s="79"/>
      <c r="H6" s="79"/>
      <c r="I6" s="79"/>
      <c r="J6" s="79"/>
      <c r="K6" s="79"/>
      <c r="L6" s="79"/>
      <c r="M6" s="79"/>
    </row>
    <row r="7" spans="1:15" ht="15.75">
      <c r="A7" s="81" t="s">
        <v>136</v>
      </c>
      <c r="B7" s="81"/>
      <c r="C7" s="81"/>
      <c r="D7" s="79"/>
      <c r="E7" s="79"/>
      <c r="F7" s="79"/>
      <c r="G7" s="79"/>
      <c r="H7" s="79"/>
      <c r="I7" s="79"/>
      <c r="J7" s="79"/>
      <c r="K7" s="79"/>
      <c r="L7" s="79"/>
      <c r="M7" s="79"/>
    </row>
    <row r="8" spans="1:15" ht="15.75">
      <c r="A8" s="81" t="s">
        <v>133</v>
      </c>
      <c r="B8" s="81"/>
      <c r="C8" s="81"/>
      <c r="D8" s="79"/>
      <c r="E8" s="79"/>
      <c r="F8" s="79"/>
      <c r="G8" s="79"/>
      <c r="H8" s="79"/>
      <c r="I8" s="79"/>
      <c r="J8" s="79"/>
      <c r="K8" s="79"/>
      <c r="L8" s="79"/>
      <c r="M8" s="79"/>
    </row>
    <row r="9" spans="1:15" ht="15.75">
      <c r="A9" s="81" t="s">
        <v>140</v>
      </c>
      <c r="B9" s="81"/>
      <c r="C9" s="81"/>
      <c r="D9" s="79"/>
      <c r="E9" s="79"/>
      <c r="F9" s="79"/>
      <c r="G9" s="79"/>
      <c r="H9" s="79"/>
      <c r="I9" s="79"/>
      <c r="J9" s="79"/>
      <c r="K9" s="79"/>
      <c r="L9" s="79"/>
      <c r="M9" s="79"/>
    </row>
    <row r="10" spans="1:15" ht="15.75" thickBot="1">
      <c r="A10" s="79"/>
      <c r="B10" s="79"/>
      <c r="C10" s="79"/>
      <c r="D10" s="79"/>
      <c r="E10" s="79"/>
      <c r="F10" s="79"/>
      <c r="G10" s="79"/>
      <c r="H10" s="79"/>
      <c r="I10" s="79"/>
      <c r="J10" s="79"/>
      <c r="K10" s="79"/>
      <c r="L10" s="79"/>
      <c r="M10" s="79"/>
    </row>
    <row r="11" spans="1:15" ht="15.75" thickBot="1">
      <c r="A11" s="83" t="s">
        <v>146</v>
      </c>
      <c r="B11" s="83"/>
      <c r="C11" s="82"/>
      <c r="D11" s="82"/>
      <c r="E11" s="82"/>
      <c r="F11" s="82"/>
      <c r="G11" s="82"/>
      <c r="H11" s="82"/>
      <c r="I11" s="82"/>
      <c r="J11" s="82"/>
      <c r="K11" s="82"/>
      <c r="L11" s="84"/>
      <c r="M11" s="91"/>
    </row>
    <row r="12" spans="1:15" ht="16.5" thickBot="1">
      <c r="A12" s="159" t="s">
        <v>147</v>
      </c>
      <c r="B12" s="160"/>
      <c r="C12" s="160"/>
      <c r="D12" s="160"/>
      <c r="E12" s="160"/>
      <c r="F12" s="160"/>
      <c r="G12" s="160"/>
      <c r="H12" s="161"/>
      <c r="I12" s="162"/>
      <c r="J12" s="162"/>
      <c r="K12" s="162"/>
      <c r="L12" s="162"/>
      <c r="M12" s="163"/>
    </row>
    <row r="13" spans="1:15" ht="15.75">
      <c r="A13" s="153"/>
      <c r="B13" s="153"/>
      <c r="C13" s="153"/>
      <c r="D13" s="153"/>
      <c r="E13" s="153"/>
      <c r="F13" s="153"/>
      <c r="G13" s="153"/>
      <c r="H13" s="153"/>
      <c r="I13" s="153"/>
      <c r="J13" s="153"/>
      <c r="K13" s="153"/>
      <c r="L13" s="153"/>
    </row>
    <row r="14" spans="1:15">
      <c r="A14" s="85"/>
      <c r="B14" s="85"/>
      <c r="C14" s="85"/>
      <c r="D14" s="85"/>
      <c r="E14" s="85"/>
      <c r="F14" s="85"/>
      <c r="G14" s="85"/>
      <c r="H14" s="85"/>
      <c r="I14" s="85"/>
      <c r="J14" s="85"/>
      <c r="K14" s="85"/>
      <c r="L14" s="85"/>
    </row>
    <row r="15" spans="1:15" ht="15.75" thickBot="1">
      <c r="A15" s="154" t="s">
        <v>123</v>
      </c>
      <c r="B15" s="154"/>
      <c r="C15" s="154"/>
      <c r="D15" s="154"/>
      <c r="E15" s="154"/>
      <c r="F15" s="154"/>
      <c r="G15" s="154"/>
      <c r="H15" s="154"/>
      <c r="I15" s="154"/>
      <c r="J15" s="154"/>
      <c r="K15" s="154"/>
      <c r="L15" s="154"/>
    </row>
    <row r="16" spans="1:15">
      <c r="A16" s="155" t="s">
        <v>122</v>
      </c>
      <c r="B16" s="156"/>
      <c r="C16" s="156"/>
      <c r="D16" s="156"/>
      <c r="E16" s="156"/>
      <c r="F16" s="156"/>
      <c r="G16" s="156"/>
      <c r="H16" s="156"/>
      <c r="I16" s="156"/>
      <c r="J16" s="156"/>
      <c r="K16" s="156"/>
      <c r="L16" s="157"/>
    </row>
    <row r="17" spans="1:16">
      <c r="A17" s="86" t="s">
        <v>126</v>
      </c>
      <c r="B17" s="149"/>
      <c r="C17" s="149"/>
      <c r="D17" s="149"/>
      <c r="E17" s="149"/>
      <c r="F17" s="149"/>
      <c r="G17" s="149"/>
      <c r="H17" s="149"/>
      <c r="I17" s="149"/>
      <c r="J17" s="149"/>
      <c r="K17" s="149"/>
      <c r="L17" s="150"/>
    </row>
    <row r="18" spans="1:16">
      <c r="A18" s="86" t="s">
        <v>127</v>
      </c>
      <c r="B18" s="149"/>
      <c r="C18" s="149"/>
      <c r="D18" s="149"/>
      <c r="E18" s="149"/>
      <c r="F18" s="149"/>
      <c r="G18" s="149"/>
      <c r="H18" s="149"/>
      <c r="I18" s="149"/>
      <c r="J18" s="149"/>
      <c r="K18" s="149"/>
      <c r="L18" s="150"/>
    </row>
    <row r="19" spans="1:16">
      <c r="A19" s="86" t="s">
        <v>128</v>
      </c>
      <c r="B19" s="149"/>
      <c r="C19" s="149"/>
      <c r="D19" s="149"/>
      <c r="E19" s="149"/>
      <c r="F19" s="149"/>
      <c r="G19" s="149"/>
      <c r="H19" s="149"/>
      <c r="I19" s="149"/>
      <c r="J19" s="149"/>
      <c r="K19" s="149"/>
      <c r="L19" s="150"/>
    </row>
    <row r="20" spans="1:16" ht="15.75" thickBot="1">
      <c r="A20" s="87" t="s">
        <v>129</v>
      </c>
      <c r="B20" s="151"/>
      <c r="C20" s="151"/>
      <c r="D20" s="151"/>
      <c r="E20" s="151"/>
      <c r="F20" s="151"/>
      <c r="G20" s="151"/>
      <c r="H20" s="151"/>
      <c r="I20" s="151"/>
      <c r="J20" s="151"/>
      <c r="K20" s="151"/>
      <c r="L20" s="152"/>
    </row>
    <row r="21" spans="1:16">
      <c r="A21" s="146"/>
      <c r="B21" s="147"/>
      <c r="C21" s="147"/>
      <c r="D21" s="147"/>
      <c r="E21" s="147"/>
      <c r="F21" s="147"/>
      <c r="G21" s="147"/>
      <c r="H21" s="147"/>
      <c r="I21" s="147"/>
      <c r="J21" s="147"/>
      <c r="K21" s="147"/>
      <c r="L21" s="148"/>
      <c r="P21" s="37"/>
    </row>
    <row r="22" spans="1:16">
      <c r="A22" s="88" t="s">
        <v>126</v>
      </c>
      <c r="B22" s="149"/>
      <c r="C22" s="149"/>
      <c r="D22" s="149"/>
      <c r="E22" s="149"/>
      <c r="F22" s="149"/>
      <c r="G22" s="149"/>
      <c r="H22" s="149"/>
      <c r="I22" s="149"/>
      <c r="J22" s="149"/>
      <c r="K22" s="149"/>
      <c r="L22" s="150"/>
      <c r="P22" s="37"/>
    </row>
    <row r="23" spans="1:16">
      <c r="A23" s="88" t="s">
        <v>130</v>
      </c>
      <c r="B23" s="149"/>
      <c r="C23" s="149"/>
      <c r="D23" s="149"/>
      <c r="E23" s="149"/>
      <c r="F23" s="149"/>
      <c r="G23" s="149"/>
      <c r="H23" s="149"/>
      <c r="I23" s="149"/>
      <c r="J23" s="149"/>
      <c r="K23" s="149"/>
      <c r="L23" s="150"/>
    </row>
    <row r="24" spans="1:16">
      <c r="A24" s="88" t="s">
        <v>131</v>
      </c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50"/>
    </row>
    <row r="25" spans="1:16" ht="15.75" thickBot="1">
      <c r="A25" s="89" t="s">
        <v>129</v>
      </c>
      <c r="B25" s="144"/>
      <c r="C25" s="144"/>
      <c r="D25" s="144"/>
      <c r="E25" s="144"/>
      <c r="F25" s="144"/>
      <c r="G25" s="144"/>
      <c r="H25" s="144"/>
      <c r="I25" s="144"/>
      <c r="J25" s="144"/>
      <c r="K25" s="144"/>
      <c r="L25" s="145"/>
    </row>
  </sheetData>
  <sheetProtection password="CF04" sheet="1" objects="1" scenarios="1"/>
  <mergeCells count="15">
    <mergeCell ref="B19:L19"/>
    <mergeCell ref="A13:L13"/>
    <mergeCell ref="A15:L15"/>
    <mergeCell ref="A16:L16"/>
    <mergeCell ref="B18:L18"/>
    <mergeCell ref="A1:M1"/>
    <mergeCell ref="A12:G12"/>
    <mergeCell ref="H12:M12"/>
    <mergeCell ref="B17:L17"/>
    <mergeCell ref="B25:L25"/>
    <mergeCell ref="A21:L21"/>
    <mergeCell ref="B22:L22"/>
    <mergeCell ref="B23:L23"/>
    <mergeCell ref="B24:L24"/>
    <mergeCell ref="B20:L20"/>
  </mergeCells>
  <phoneticPr fontId="8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sheetPr enableFormatConditionsCalculation="0">
    <tabColor indexed="53"/>
  </sheetPr>
  <dimension ref="A1:H18"/>
  <sheetViews>
    <sheetView zoomScaleNormal="100" workbookViewId="0">
      <pane xSplit="5" ySplit="2" topLeftCell="F14" activePane="bottomRight" state="frozen"/>
      <selection pane="topRight" activeCell="F1" sqref="F1"/>
      <selection pane="bottomLeft" activeCell="A3" sqref="A3"/>
      <selection pane="bottomRight" activeCell="A16" sqref="A16"/>
    </sheetView>
  </sheetViews>
  <sheetFormatPr defaultRowHeight="15"/>
  <cols>
    <col min="1" max="1" width="46.85546875" customWidth="1"/>
    <col min="2" max="2" width="11.5703125" customWidth="1"/>
    <col min="3" max="3" width="15.28515625" customWidth="1"/>
    <col min="4" max="4" width="14.42578125" customWidth="1"/>
    <col min="5" max="5" width="12.42578125" customWidth="1"/>
    <col min="6" max="6" width="11.42578125" bestFit="1" customWidth="1"/>
    <col min="7" max="7" width="12.42578125" hidden="1" customWidth="1"/>
    <col min="8" max="8" width="12.42578125" bestFit="1" customWidth="1"/>
    <col min="9" max="9" width="12.7109375" customWidth="1"/>
  </cols>
  <sheetData>
    <row r="1" spans="1:8" ht="19.5" thickBot="1">
      <c r="A1" s="175" t="s">
        <v>72</v>
      </c>
      <c r="B1" s="176"/>
      <c r="C1" s="176"/>
      <c r="D1" s="176"/>
      <c r="E1" s="176"/>
      <c r="F1" s="176"/>
      <c r="G1" s="177"/>
    </row>
    <row r="2" spans="1:8" ht="45">
      <c r="A2" s="55" t="s">
        <v>83</v>
      </c>
      <c r="B2" s="56" t="s">
        <v>149</v>
      </c>
      <c r="C2" s="56" t="s">
        <v>132</v>
      </c>
      <c r="D2" s="56" t="s">
        <v>135</v>
      </c>
      <c r="E2" s="56" t="s">
        <v>30</v>
      </c>
      <c r="F2" s="62" t="s">
        <v>139</v>
      </c>
      <c r="G2" s="61"/>
      <c r="H2" s="3"/>
    </row>
    <row r="3" spans="1:8" ht="84" customHeight="1">
      <c r="A3" s="24" t="s">
        <v>207</v>
      </c>
      <c r="B3" s="5">
        <v>206</v>
      </c>
      <c r="C3" s="8"/>
      <c r="D3" s="9">
        <v>330</v>
      </c>
      <c r="E3" s="98"/>
      <c r="F3" s="127">
        <f t="shared" ref="F3:F15" si="0">B3*E3</f>
        <v>0</v>
      </c>
      <c r="G3" s="3"/>
      <c r="H3" s="3"/>
    </row>
    <row r="4" spans="1:8" ht="84" customHeight="1">
      <c r="A4" s="24" t="s">
        <v>208</v>
      </c>
      <c r="B4" s="5">
        <v>206</v>
      </c>
      <c r="C4" s="8"/>
      <c r="D4" s="9">
        <v>330</v>
      </c>
      <c r="E4" s="98"/>
      <c r="F4" s="127">
        <f t="shared" si="0"/>
        <v>0</v>
      </c>
      <c r="G4" s="3"/>
      <c r="H4" s="3"/>
    </row>
    <row r="5" spans="1:8" ht="84" customHeight="1">
      <c r="A5" s="24" t="s">
        <v>209</v>
      </c>
      <c r="B5" s="5">
        <v>206</v>
      </c>
      <c r="C5" s="8"/>
      <c r="D5" s="9">
        <v>330</v>
      </c>
      <c r="E5" s="98"/>
      <c r="F5" s="127">
        <f t="shared" si="0"/>
        <v>0</v>
      </c>
      <c r="G5" s="3"/>
      <c r="H5" s="3"/>
    </row>
    <row r="6" spans="1:8" ht="84" customHeight="1">
      <c r="A6" s="27" t="s">
        <v>107</v>
      </c>
      <c r="B6" s="5">
        <v>55</v>
      </c>
      <c r="C6" s="26"/>
      <c r="D6" s="9">
        <v>90</v>
      </c>
      <c r="E6" s="103"/>
      <c r="F6" s="127">
        <f t="shared" si="0"/>
        <v>0</v>
      </c>
      <c r="G6" s="3"/>
      <c r="H6" s="3"/>
    </row>
    <row r="7" spans="1:8" ht="84" customHeight="1">
      <c r="A7" s="27" t="s">
        <v>91</v>
      </c>
      <c r="B7" s="5">
        <v>55</v>
      </c>
      <c r="C7" s="26"/>
      <c r="D7" s="9">
        <v>90</v>
      </c>
      <c r="E7" s="103"/>
      <c r="F7" s="127">
        <f t="shared" si="0"/>
        <v>0</v>
      </c>
      <c r="G7" s="3"/>
      <c r="H7" s="3"/>
    </row>
    <row r="8" spans="1:8" ht="84" customHeight="1">
      <c r="A8" s="27" t="s">
        <v>111</v>
      </c>
      <c r="B8" s="5">
        <v>55</v>
      </c>
      <c r="C8" s="25"/>
      <c r="D8" s="9">
        <v>90</v>
      </c>
      <c r="E8" s="103"/>
      <c r="F8" s="127">
        <f t="shared" si="0"/>
        <v>0</v>
      </c>
      <c r="G8" s="3"/>
      <c r="H8" s="3"/>
    </row>
    <row r="9" spans="1:8" ht="84" customHeight="1">
      <c r="A9" s="24" t="s">
        <v>116</v>
      </c>
      <c r="B9" s="5">
        <v>55</v>
      </c>
      <c r="C9" s="8"/>
      <c r="D9" s="9">
        <v>90</v>
      </c>
      <c r="E9" s="103"/>
      <c r="F9" s="127">
        <f t="shared" si="0"/>
        <v>0</v>
      </c>
      <c r="G9" s="3"/>
      <c r="H9" s="3"/>
    </row>
    <row r="10" spans="1:8" ht="84" customHeight="1">
      <c r="A10" s="24" t="s">
        <v>141</v>
      </c>
      <c r="B10" s="5">
        <v>55</v>
      </c>
      <c r="C10" s="8"/>
      <c r="D10" s="9">
        <v>90</v>
      </c>
      <c r="E10" s="103"/>
      <c r="F10" s="127">
        <f t="shared" si="0"/>
        <v>0</v>
      </c>
      <c r="G10" s="3"/>
      <c r="H10" s="3"/>
    </row>
    <row r="11" spans="1:8" ht="84" customHeight="1">
      <c r="A11" s="24" t="s">
        <v>117</v>
      </c>
      <c r="B11" s="5">
        <v>55</v>
      </c>
      <c r="C11" s="8"/>
      <c r="D11" s="9">
        <v>90</v>
      </c>
      <c r="E11" s="103"/>
      <c r="F11" s="127">
        <f t="shared" si="0"/>
        <v>0</v>
      </c>
      <c r="G11" s="3"/>
      <c r="H11" s="3"/>
    </row>
    <row r="12" spans="1:8" ht="84" customHeight="1">
      <c r="A12" s="24" t="s">
        <v>118</v>
      </c>
      <c r="B12" s="5">
        <v>55</v>
      </c>
      <c r="C12" s="8"/>
      <c r="D12" s="9">
        <v>90</v>
      </c>
      <c r="E12" s="103"/>
      <c r="F12" s="127">
        <f t="shared" si="0"/>
        <v>0</v>
      </c>
      <c r="G12" s="3"/>
      <c r="H12" s="3"/>
    </row>
    <row r="13" spans="1:8" ht="84" customHeight="1">
      <c r="A13" s="24" t="s">
        <v>119</v>
      </c>
      <c r="B13" s="5">
        <v>55</v>
      </c>
      <c r="C13" s="8"/>
      <c r="D13" s="9">
        <v>90</v>
      </c>
      <c r="E13" s="103"/>
      <c r="F13" s="127">
        <f t="shared" si="0"/>
        <v>0</v>
      </c>
      <c r="G13" s="3"/>
      <c r="H13" s="3"/>
    </row>
    <row r="14" spans="1:8" ht="84" customHeight="1">
      <c r="A14" s="24" t="s">
        <v>92</v>
      </c>
      <c r="B14" s="5">
        <v>55</v>
      </c>
      <c r="C14" s="8"/>
      <c r="D14" s="9">
        <v>90</v>
      </c>
      <c r="E14" s="103"/>
      <c r="F14" s="127">
        <f t="shared" si="0"/>
        <v>0</v>
      </c>
      <c r="G14" s="3"/>
      <c r="H14" s="3"/>
    </row>
    <row r="15" spans="1:8" ht="84" customHeight="1">
      <c r="A15" s="24" t="s">
        <v>120</v>
      </c>
      <c r="B15" s="5">
        <v>55</v>
      </c>
      <c r="C15" s="8"/>
      <c r="D15" s="9">
        <v>90</v>
      </c>
      <c r="E15" s="103"/>
      <c r="F15" s="127">
        <f t="shared" si="0"/>
        <v>0</v>
      </c>
      <c r="G15" s="3"/>
      <c r="H15" s="3"/>
    </row>
    <row r="16" spans="1:8" ht="84" customHeight="1">
      <c r="A16" s="24" t="s">
        <v>121</v>
      </c>
      <c r="B16" s="5">
        <v>55</v>
      </c>
      <c r="C16" s="8"/>
      <c r="D16" s="9">
        <v>90</v>
      </c>
      <c r="E16" s="103"/>
      <c r="F16" s="127">
        <f>B16*E16</f>
        <v>0</v>
      </c>
      <c r="G16" s="3"/>
      <c r="H16" s="3"/>
    </row>
    <row r="17" spans="1:8" ht="84" customHeight="1" thickBot="1">
      <c r="A17" s="40" t="s">
        <v>73</v>
      </c>
      <c r="B17" s="64">
        <v>71</v>
      </c>
      <c r="C17" s="65"/>
      <c r="D17" s="64">
        <v>115</v>
      </c>
      <c r="E17" s="97"/>
      <c r="F17" s="128">
        <f>B17*E17</f>
        <v>0</v>
      </c>
      <c r="G17" s="3"/>
      <c r="H17" s="3"/>
    </row>
    <row r="18" spans="1:8" ht="15.75" thickBot="1">
      <c r="E18" s="59" t="s">
        <v>137</v>
      </c>
      <c r="F18" s="129">
        <f>SUM(F3:F17)</f>
        <v>0</v>
      </c>
    </row>
  </sheetData>
  <sheetProtection password="CF04" sheet="1"/>
  <dataConsolidate/>
  <mergeCells count="1">
    <mergeCell ref="A1:G1"/>
  </mergeCells>
  <phoneticPr fontId="8" type="noConversion"/>
  <pageMargins left="0.7" right="0.7" top="0.75" bottom="0.75" header="0.3" footer="0.3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enableFormatConditionsCalculation="0">
    <tabColor indexed="11"/>
  </sheetPr>
  <dimension ref="A1:L11"/>
  <sheetViews>
    <sheetView zoomScaleNormal="100" workbookViewId="0">
      <selection activeCell="A5" sqref="A5"/>
    </sheetView>
  </sheetViews>
  <sheetFormatPr defaultRowHeight="15"/>
  <cols>
    <col min="1" max="1" width="46.85546875" customWidth="1"/>
    <col min="2" max="2" width="11.5703125" customWidth="1"/>
    <col min="3" max="3" width="15.28515625" customWidth="1"/>
    <col min="4" max="4" width="14.140625" customWidth="1"/>
    <col min="5" max="5" width="12.42578125" customWidth="1"/>
    <col min="6" max="6" width="11.42578125" bestFit="1" customWidth="1"/>
    <col min="7" max="7" width="12.42578125" hidden="1" customWidth="1"/>
    <col min="8" max="8" width="12.42578125" bestFit="1" customWidth="1"/>
    <col min="9" max="9" width="12.7109375" customWidth="1"/>
  </cols>
  <sheetData>
    <row r="1" spans="1:12" ht="19.5" thickBot="1">
      <c r="A1" s="175" t="s">
        <v>74</v>
      </c>
      <c r="B1" s="176"/>
      <c r="C1" s="176"/>
      <c r="D1" s="176"/>
      <c r="E1" s="176"/>
      <c r="F1" s="176"/>
      <c r="G1" s="177"/>
    </row>
    <row r="2" spans="1:12" ht="45">
      <c r="A2" s="55" t="s">
        <v>83</v>
      </c>
      <c r="B2" s="56" t="s">
        <v>149</v>
      </c>
      <c r="C2" s="56" t="s">
        <v>132</v>
      </c>
      <c r="D2" s="56" t="s">
        <v>135</v>
      </c>
      <c r="E2" s="56" t="s">
        <v>30</v>
      </c>
      <c r="F2" s="62" t="s">
        <v>139</v>
      </c>
      <c r="G2" s="3"/>
      <c r="H2" s="3"/>
    </row>
    <row r="3" spans="1:12" ht="74.25" customHeight="1">
      <c r="A3" s="49" t="s">
        <v>0</v>
      </c>
      <c r="B3" s="30">
        <v>618</v>
      </c>
      <c r="C3" s="50"/>
      <c r="D3" s="31">
        <v>990</v>
      </c>
      <c r="E3" s="105"/>
      <c r="F3" s="125">
        <f>B3*E3</f>
        <v>0</v>
      </c>
      <c r="G3" s="3"/>
      <c r="H3" s="3"/>
      <c r="K3" s="1"/>
      <c r="L3" s="2"/>
    </row>
    <row r="4" spans="1:12" ht="74.25" customHeight="1">
      <c r="A4" s="49" t="s">
        <v>1</v>
      </c>
      <c r="B4" s="30">
        <v>618</v>
      </c>
      <c r="C4" s="50"/>
      <c r="D4" s="31">
        <v>990</v>
      </c>
      <c r="E4" s="105"/>
      <c r="F4" s="125">
        <f t="shared" ref="F4:F10" si="0">B4*E4</f>
        <v>0</v>
      </c>
      <c r="G4" s="3"/>
      <c r="H4" s="3"/>
      <c r="K4" s="1"/>
      <c r="L4" s="2"/>
    </row>
    <row r="5" spans="1:12" ht="74.25" customHeight="1">
      <c r="A5" s="49" t="s">
        <v>2</v>
      </c>
      <c r="B5" s="30">
        <v>618</v>
      </c>
      <c r="C5" s="50"/>
      <c r="D5" s="31">
        <v>990</v>
      </c>
      <c r="E5" s="105"/>
      <c r="F5" s="125">
        <f t="shared" si="0"/>
        <v>0</v>
      </c>
      <c r="G5" s="3"/>
      <c r="H5" s="3"/>
      <c r="K5" s="1"/>
      <c r="L5" s="2"/>
    </row>
    <row r="6" spans="1:12" ht="74.25" customHeight="1">
      <c r="A6" s="49" t="s">
        <v>3</v>
      </c>
      <c r="B6" s="30">
        <v>618</v>
      </c>
      <c r="C6" s="50"/>
      <c r="D6" s="31">
        <v>990</v>
      </c>
      <c r="E6" s="105"/>
      <c r="F6" s="125">
        <f t="shared" si="0"/>
        <v>0</v>
      </c>
      <c r="G6" s="3"/>
      <c r="H6" s="3"/>
      <c r="K6" s="1"/>
      <c r="L6" s="2"/>
    </row>
    <row r="7" spans="1:12" ht="74.25" customHeight="1">
      <c r="A7" s="49" t="s">
        <v>4</v>
      </c>
      <c r="B7" s="30">
        <v>618</v>
      </c>
      <c r="C7" s="50"/>
      <c r="D7" s="31">
        <v>990</v>
      </c>
      <c r="E7" s="105"/>
      <c r="F7" s="125">
        <f t="shared" si="0"/>
        <v>0</v>
      </c>
      <c r="G7" s="3"/>
      <c r="H7" s="3"/>
      <c r="K7" s="1"/>
      <c r="L7" s="2"/>
    </row>
    <row r="8" spans="1:12" ht="74.25" customHeight="1">
      <c r="A8" s="49" t="s">
        <v>5</v>
      </c>
      <c r="B8" s="30">
        <v>618</v>
      </c>
      <c r="C8" s="50"/>
      <c r="D8" s="31">
        <v>990</v>
      </c>
      <c r="E8" s="105"/>
      <c r="F8" s="125">
        <f t="shared" si="0"/>
        <v>0</v>
      </c>
      <c r="G8" s="3"/>
      <c r="H8" s="3"/>
      <c r="K8" s="1"/>
      <c r="L8" s="2"/>
    </row>
    <row r="9" spans="1:12" ht="18.75">
      <c r="A9" s="198" t="s">
        <v>143</v>
      </c>
      <c r="B9" s="199"/>
      <c r="C9" s="199"/>
      <c r="D9" s="199"/>
      <c r="E9" s="98"/>
      <c r="F9" s="125"/>
      <c r="G9" s="3"/>
      <c r="H9" s="3"/>
      <c r="K9" s="1"/>
      <c r="L9" s="2"/>
    </row>
    <row r="10" spans="1:12" ht="74.25" customHeight="1" thickBot="1">
      <c r="A10" s="52" t="s">
        <v>205</v>
      </c>
      <c r="B10" s="11">
        <v>368</v>
      </c>
      <c r="C10" s="53"/>
      <c r="D10" s="13">
        <v>590</v>
      </c>
      <c r="E10" s="102"/>
      <c r="F10" s="126">
        <f t="shared" si="0"/>
        <v>0</v>
      </c>
      <c r="G10" s="10"/>
      <c r="H10" s="3"/>
      <c r="K10" s="1"/>
      <c r="L10" s="2"/>
    </row>
    <row r="11" spans="1:12" ht="15.75" thickBot="1">
      <c r="E11" s="59" t="s">
        <v>137</v>
      </c>
      <c r="F11" s="124">
        <f xml:space="preserve"> SUM(F3:F10)</f>
        <v>0</v>
      </c>
    </row>
  </sheetData>
  <sheetProtection password="CF04" sheet="1"/>
  <dataConsolidate/>
  <mergeCells count="2">
    <mergeCell ref="A1:G1"/>
    <mergeCell ref="A9:D9"/>
  </mergeCells>
  <phoneticPr fontId="8" type="noConversion"/>
  <pageMargins left="0.7" right="0.7" top="0.75" bottom="0.75" header="0.3" footer="0.3"/>
  <pageSetup paperSize="9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 enableFormatConditionsCalculation="0">
    <tabColor indexed="13"/>
  </sheetPr>
  <dimension ref="A1:J9"/>
  <sheetViews>
    <sheetView zoomScaleNormal="100" workbookViewId="0">
      <pane ySplit="3" topLeftCell="A6" activePane="bottomLeft" state="frozen"/>
      <selection pane="bottomLeft" activeCell="A6" sqref="A6"/>
    </sheetView>
  </sheetViews>
  <sheetFormatPr defaultRowHeight="15"/>
  <cols>
    <col min="1" max="1" width="46" customWidth="1"/>
    <col min="2" max="2" width="12.85546875" customWidth="1"/>
    <col min="3" max="3" width="15.140625" customWidth="1"/>
    <col min="4" max="4" width="13.85546875" customWidth="1"/>
    <col min="5" max="8" width="13" customWidth="1"/>
    <col min="9" max="9" width="12.85546875" customWidth="1"/>
    <col min="10" max="10" width="12.42578125" hidden="1" customWidth="1"/>
  </cols>
  <sheetData>
    <row r="1" spans="1:10" ht="19.5" thickBot="1">
      <c r="A1" s="203" t="s">
        <v>168</v>
      </c>
      <c r="B1" s="204"/>
      <c r="C1" s="204"/>
      <c r="D1" s="204"/>
      <c r="E1" s="204"/>
      <c r="F1" s="204"/>
      <c r="G1" s="204"/>
      <c r="H1" s="204"/>
      <c r="I1" s="204"/>
      <c r="J1" s="205"/>
    </row>
    <row r="2" spans="1:10" ht="19.5" customHeight="1">
      <c r="A2" s="212" t="s">
        <v>83</v>
      </c>
      <c r="B2" s="210" t="s">
        <v>149</v>
      </c>
      <c r="C2" s="210" t="s">
        <v>132</v>
      </c>
      <c r="D2" s="210" t="s">
        <v>135</v>
      </c>
      <c r="E2" s="210" t="s">
        <v>79</v>
      </c>
      <c r="F2" s="210"/>
      <c r="G2" s="210"/>
      <c r="H2" s="210"/>
      <c r="I2" s="208" t="s">
        <v>139</v>
      </c>
      <c r="J2" s="206" t="s">
        <v>149</v>
      </c>
    </row>
    <row r="3" spans="1:10" ht="30">
      <c r="A3" s="213"/>
      <c r="B3" s="211"/>
      <c r="C3" s="211"/>
      <c r="D3" s="211"/>
      <c r="E3" s="111" t="s">
        <v>80</v>
      </c>
      <c r="F3" s="111" t="s">
        <v>81</v>
      </c>
      <c r="G3" s="111" t="s">
        <v>82</v>
      </c>
      <c r="H3" s="112" t="s">
        <v>169</v>
      </c>
      <c r="I3" s="209"/>
      <c r="J3" s="207"/>
    </row>
    <row r="4" spans="1:10" ht="103.5" customHeight="1">
      <c r="A4" s="113" t="s">
        <v>170</v>
      </c>
      <c r="B4" s="114">
        <v>668</v>
      </c>
      <c r="C4" s="115"/>
      <c r="D4" s="9">
        <v>1070</v>
      </c>
      <c r="E4" s="101"/>
      <c r="F4" s="101"/>
      <c r="G4" s="101"/>
      <c r="H4" s="110"/>
      <c r="I4" s="122">
        <f>(E4*B4)+(B4*F4)+(B4*G4)+(B4*H4)</f>
        <v>0</v>
      </c>
      <c r="J4" s="116"/>
    </row>
    <row r="5" spans="1:10" ht="109.5" customHeight="1">
      <c r="A5" s="113" t="s">
        <v>171</v>
      </c>
      <c r="B5" s="114">
        <v>668</v>
      </c>
      <c r="C5" s="115"/>
      <c r="D5" s="9">
        <v>1070</v>
      </c>
      <c r="E5" s="101"/>
      <c r="F5" s="101"/>
      <c r="G5" s="101"/>
      <c r="H5" s="110"/>
      <c r="I5" s="122">
        <f>(E5*B5)+(B5*F5)+(B5*G5)+(B5*H5)</f>
        <v>0</v>
      </c>
      <c r="J5" s="116"/>
    </row>
    <row r="6" spans="1:10" ht="109.5" customHeight="1">
      <c r="A6" s="136" t="s">
        <v>172</v>
      </c>
      <c r="B6" s="137">
        <v>668</v>
      </c>
      <c r="C6" s="138"/>
      <c r="D6" s="139">
        <v>1070</v>
      </c>
      <c r="E6" s="140"/>
      <c r="F6" s="140"/>
      <c r="G6" s="140"/>
      <c r="H6" s="141"/>
      <c r="I6" s="123">
        <f>(E6*B6)+(B6*F6)+(B6*G6)+(B6*H6)</f>
        <v>0</v>
      </c>
      <c r="J6" s="116"/>
    </row>
    <row r="7" spans="1:10" ht="22.5" customHeight="1">
      <c r="A7" s="200" t="s">
        <v>143</v>
      </c>
      <c r="B7" s="201"/>
      <c r="C7" s="201"/>
      <c r="D7" s="201"/>
      <c r="E7" s="201"/>
      <c r="F7" s="201"/>
      <c r="G7" s="201"/>
      <c r="H7" s="202"/>
      <c r="I7" s="123"/>
      <c r="J7" s="116"/>
    </row>
    <row r="8" spans="1:10" ht="87" customHeight="1" thickBot="1">
      <c r="A8" s="142" t="s">
        <v>204</v>
      </c>
      <c r="B8" s="64">
        <v>393</v>
      </c>
      <c r="C8" s="64"/>
      <c r="D8" s="64">
        <v>630</v>
      </c>
      <c r="E8" s="64"/>
      <c r="F8" s="64"/>
      <c r="G8" s="64"/>
      <c r="H8" s="143"/>
      <c r="I8" s="123">
        <f>(E8*B8)+(B8*F8)+(B8*G8)+(B8*H8)</f>
        <v>0</v>
      </c>
      <c r="J8" s="116"/>
    </row>
    <row r="9" spans="1:10" ht="15.75" thickBot="1">
      <c r="A9" s="120"/>
      <c r="B9" s="120"/>
      <c r="C9" s="120"/>
      <c r="D9" s="120"/>
      <c r="E9" s="120"/>
      <c r="F9" s="120"/>
      <c r="G9" s="120"/>
      <c r="H9" s="121" t="s">
        <v>137</v>
      </c>
      <c r="I9" s="129">
        <f>SUM(I4:I8)</f>
        <v>0</v>
      </c>
      <c r="J9" s="120"/>
    </row>
  </sheetData>
  <sheetProtection password="CF04" sheet="1"/>
  <dataConsolidate/>
  <mergeCells count="9">
    <mergeCell ref="A7:H7"/>
    <mergeCell ref="A1:J1"/>
    <mergeCell ref="J2:J3"/>
    <mergeCell ref="I2:I3"/>
    <mergeCell ref="E2:H2"/>
    <mergeCell ref="D2:D3"/>
    <mergeCell ref="C2:C3"/>
    <mergeCell ref="B2:B3"/>
    <mergeCell ref="A2:A3"/>
  </mergeCells>
  <phoneticPr fontId="8" type="noConversion"/>
  <pageMargins left="0.7" right="0.7" top="0.75" bottom="0.75" header="0.3" footer="0.3"/>
  <pageSetup paperSize="9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 enableFormatConditionsCalculation="0">
    <tabColor indexed="17"/>
  </sheetPr>
  <dimension ref="A1:N7"/>
  <sheetViews>
    <sheetView zoomScaleNormal="100" workbookViewId="0">
      <pane xSplit="11" ySplit="3" topLeftCell="L4" activePane="bottomRight" state="frozen"/>
      <selection pane="topRight" activeCell="L1" sqref="L1"/>
      <selection pane="bottomLeft" activeCell="A4" sqref="A4"/>
      <selection pane="bottomRight" activeCell="A5" sqref="A5"/>
    </sheetView>
  </sheetViews>
  <sheetFormatPr defaultRowHeight="15"/>
  <cols>
    <col min="1" max="1" width="46.85546875" customWidth="1"/>
    <col min="2" max="2" width="11.5703125" customWidth="1"/>
    <col min="3" max="3" width="15.140625" customWidth="1"/>
    <col min="4" max="4" width="14.42578125" customWidth="1"/>
    <col min="5" max="11" width="12.42578125" customWidth="1"/>
    <col min="12" max="12" width="11.42578125" bestFit="1" customWidth="1"/>
    <col min="13" max="13" width="12.42578125" hidden="1" customWidth="1"/>
    <col min="14" max="14" width="12.42578125" bestFit="1" customWidth="1"/>
    <col min="15" max="15" width="12.7109375" customWidth="1"/>
  </cols>
  <sheetData>
    <row r="1" spans="1:14" ht="19.5" thickBot="1">
      <c r="A1" s="175" t="s">
        <v>177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7"/>
    </row>
    <row r="2" spans="1:14">
      <c r="A2" s="171" t="s">
        <v>83</v>
      </c>
      <c r="B2" s="173" t="s">
        <v>149</v>
      </c>
      <c r="C2" s="173" t="s">
        <v>132</v>
      </c>
      <c r="D2" s="173" t="s">
        <v>135</v>
      </c>
      <c r="E2" s="178" t="s">
        <v>85</v>
      </c>
      <c r="F2" s="179"/>
      <c r="G2" s="179"/>
      <c r="H2" s="214"/>
      <c r="I2" s="214"/>
      <c r="J2" s="214"/>
      <c r="K2" s="215"/>
      <c r="L2" s="192" t="s">
        <v>139</v>
      </c>
      <c r="M2" s="3"/>
      <c r="N2" s="3"/>
    </row>
    <row r="3" spans="1:14" ht="43.5" customHeight="1">
      <c r="A3" s="216"/>
      <c r="B3" s="217"/>
      <c r="C3" s="217"/>
      <c r="D3" s="217"/>
      <c r="E3" s="54" t="s">
        <v>86</v>
      </c>
      <c r="F3" s="54" t="s">
        <v>87</v>
      </c>
      <c r="G3" s="54" t="s">
        <v>89</v>
      </c>
      <c r="H3" s="54" t="s">
        <v>173</v>
      </c>
      <c r="I3" s="54" t="s">
        <v>174</v>
      </c>
      <c r="J3" s="54" t="s">
        <v>175</v>
      </c>
      <c r="K3" s="135" t="s">
        <v>176</v>
      </c>
      <c r="L3" s="193"/>
      <c r="M3" s="3"/>
      <c r="N3" s="3"/>
    </row>
    <row r="4" spans="1:14" ht="105.75" customHeight="1">
      <c r="A4" s="113" t="s">
        <v>188</v>
      </c>
      <c r="B4" s="114">
        <v>837</v>
      </c>
      <c r="C4" s="115"/>
      <c r="D4" s="9">
        <v>1340</v>
      </c>
      <c r="E4" s="98"/>
      <c r="F4" s="98"/>
      <c r="G4" s="98"/>
      <c r="H4" s="98"/>
      <c r="I4" s="98"/>
      <c r="J4" s="98"/>
      <c r="K4" s="98"/>
      <c r="L4" s="127">
        <f>(B4*E4)+(B4*F4)+(B4*G4)+(B4*H4)+(B4*I4)+(B4*J4)+(B4*K4)</f>
        <v>0</v>
      </c>
      <c r="M4" s="3"/>
      <c r="N4" s="3"/>
    </row>
    <row r="5" spans="1:14" ht="108.75" customHeight="1">
      <c r="A5" s="113" t="s">
        <v>189</v>
      </c>
      <c r="B5" s="114">
        <v>837</v>
      </c>
      <c r="C5" s="115"/>
      <c r="D5" s="9">
        <v>1340</v>
      </c>
      <c r="E5" s="98"/>
      <c r="F5" s="98"/>
      <c r="G5" s="98"/>
      <c r="H5" s="98"/>
      <c r="I5" s="98"/>
      <c r="J5" s="98"/>
      <c r="K5" s="98"/>
      <c r="L5" s="127">
        <f>(B5*E5)+(B5*F5)+(B5*G5)+(B5*H5)+(B5*I5)+(B5*J5)+(B5*K5)</f>
        <v>0</v>
      </c>
      <c r="M5" s="3"/>
      <c r="N5" s="3"/>
    </row>
    <row r="6" spans="1:14" ht="107.25" customHeight="1" thickBot="1">
      <c r="A6" s="117" t="s">
        <v>190</v>
      </c>
      <c r="B6" s="118">
        <v>837</v>
      </c>
      <c r="C6" s="119"/>
      <c r="D6" s="13">
        <v>1340</v>
      </c>
      <c r="E6" s="99"/>
      <c r="F6" s="99"/>
      <c r="G6" s="99"/>
      <c r="H6" s="99"/>
      <c r="I6" s="99"/>
      <c r="J6" s="99"/>
      <c r="K6" s="99"/>
      <c r="L6" s="130">
        <f>(B6*E6)+(B6*F6)+(B6*G6)+(B6*H6)+(B6*I6)+(B6*J6)+(B6*K6)</f>
        <v>0</v>
      </c>
      <c r="M6" s="3"/>
      <c r="N6" s="3"/>
    </row>
    <row r="7" spans="1:14" ht="15.75" thickBot="1">
      <c r="C7" s="120"/>
      <c r="K7" s="59" t="s">
        <v>137</v>
      </c>
      <c r="L7" s="129">
        <f>SUM(L4:L6)</f>
        <v>0</v>
      </c>
    </row>
  </sheetData>
  <sheetProtection password="CF04" sheet="1"/>
  <dataConsolidate/>
  <mergeCells count="7">
    <mergeCell ref="A1:M1"/>
    <mergeCell ref="E2:K2"/>
    <mergeCell ref="L2:L3"/>
    <mergeCell ref="A2:A3"/>
    <mergeCell ref="B2:B3"/>
    <mergeCell ref="C2:C3"/>
    <mergeCell ref="D2:D3"/>
  </mergeCells>
  <phoneticPr fontId="8" type="noConversion"/>
  <pageMargins left="0.7" right="0.7" top="0.75" bottom="0.75" header="0.3" footer="0.3"/>
  <pageSetup paperSize="9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 enableFormatConditionsCalculation="0">
    <tabColor indexed="12"/>
  </sheetPr>
  <dimension ref="A1:N7"/>
  <sheetViews>
    <sheetView zoomScaleNormal="100" workbookViewId="0">
      <pane xSplit="11" ySplit="3" topLeftCell="L4" activePane="bottomRight" state="frozen"/>
      <selection pane="topRight" activeCell="L1" sqref="L1"/>
      <selection pane="bottomLeft" activeCell="A4" sqref="A4"/>
      <selection pane="bottomRight" activeCell="A6" sqref="A6"/>
    </sheetView>
  </sheetViews>
  <sheetFormatPr defaultRowHeight="15"/>
  <cols>
    <col min="1" max="1" width="46.85546875" customWidth="1"/>
    <col min="2" max="2" width="11.5703125" customWidth="1"/>
    <col min="3" max="3" width="15.140625" customWidth="1"/>
    <col min="4" max="4" width="14.42578125" customWidth="1"/>
    <col min="5" max="11" width="12.42578125" customWidth="1"/>
    <col min="12" max="12" width="11.42578125" bestFit="1" customWidth="1"/>
    <col min="13" max="13" width="12.42578125" hidden="1" customWidth="1"/>
    <col min="14" max="14" width="12.42578125" bestFit="1" customWidth="1"/>
    <col min="15" max="15" width="12.7109375" customWidth="1"/>
  </cols>
  <sheetData>
    <row r="1" spans="1:14" ht="19.5" thickBot="1">
      <c r="A1" s="175" t="s">
        <v>178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7"/>
    </row>
    <row r="2" spans="1:14">
      <c r="A2" s="171" t="s">
        <v>83</v>
      </c>
      <c r="B2" s="173" t="s">
        <v>149</v>
      </c>
      <c r="C2" s="173" t="s">
        <v>132</v>
      </c>
      <c r="D2" s="173" t="s">
        <v>135</v>
      </c>
      <c r="E2" s="178" t="s">
        <v>85</v>
      </c>
      <c r="F2" s="179"/>
      <c r="G2" s="179"/>
      <c r="H2" s="214"/>
      <c r="I2" s="214"/>
      <c r="J2" s="214"/>
      <c r="K2" s="215"/>
      <c r="L2" s="192" t="s">
        <v>139</v>
      </c>
      <c r="M2" s="3"/>
      <c r="N2" s="3"/>
    </row>
    <row r="3" spans="1:14" ht="66" customHeight="1">
      <c r="A3" s="216"/>
      <c r="B3" s="217"/>
      <c r="C3" s="217"/>
      <c r="D3" s="217"/>
      <c r="E3" s="54" t="s">
        <v>179</v>
      </c>
      <c r="F3" s="54" t="s">
        <v>180</v>
      </c>
      <c r="G3" s="54" t="s">
        <v>181</v>
      </c>
      <c r="H3" s="54" t="s">
        <v>182</v>
      </c>
      <c r="I3" s="54" t="s">
        <v>183</v>
      </c>
      <c r="J3" s="54" t="s">
        <v>23</v>
      </c>
      <c r="K3" s="135" t="s">
        <v>184</v>
      </c>
      <c r="L3" s="193"/>
      <c r="M3" s="3"/>
      <c r="N3" s="3"/>
    </row>
    <row r="4" spans="1:14" ht="105.75" customHeight="1">
      <c r="A4" s="113" t="s">
        <v>185</v>
      </c>
      <c r="B4" s="114">
        <v>987</v>
      </c>
      <c r="C4" s="115"/>
      <c r="D4" s="9">
        <v>1580</v>
      </c>
      <c r="E4" s="98"/>
      <c r="F4" s="98"/>
      <c r="G4" s="98"/>
      <c r="H4" s="98"/>
      <c r="I4" s="98"/>
      <c r="J4" s="98"/>
      <c r="K4" s="98"/>
      <c r="L4" s="127">
        <f>(B4*E4)+(B4*F4)+(B4*G4)+(B4*H4)+(B4*I4)+(B4*J4)+(B4*K4)</f>
        <v>0</v>
      </c>
      <c r="M4" s="3"/>
      <c r="N4" s="3"/>
    </row>
    <row r="5" spans="1:14" ht="108.75" customHeight="1">
      <c r="A5" s="113" t="s">
        <v>186</v>
      </c>
      <c r="B5" s="114">
        <v>987</v>
      </c>
      <c r="C5" s="115"/>
      <c r="D5" s="9">
        <v>1580</v>
      </c>
      <c r="E5" s="98"/>
      <c r="F5" s="98"/>
      <c r="G5" s="98"/>
      <c r="H5" s="98"/>
      <c r="I5" s="98"/>
      <c r="J5" s="98"/>
      <c r="K5" s="98"/>
      <c r="L5" s="127">
        <f>(B5*E5)+(B5*F5)+(B5*G5)+(B5*H5)+(B5*I5)+(B5*J5)+(B5*K5)</f>
        <v>0</v>
      </c>
      <c r="M5" s="3"/>
      <c r="N5" s="3"/>
    </row>
    <row r="6" spans="1:14" ht="107.25" customHeight="1" thickBot="1">
      <c r="A6" s="117" t="s">
        <v>187</v>
      </c>
      <c r="B6" s="118">
        <v>987</v>
      </c>
      <c r="C6" s="119"/>
      <c r="D6" s="13">
        <v>1580</v>
      </c>
      <c r="E6" s="99"/>
      <c r="F6" s="99"/>
      <c r="G6" s="99"/>
      <c r="H6" s="99"/>
      <c r="I6" s="99"/>
      <c r="J6" s="99"/>
      <c r="K6" s="99"/>
      <c r="L6" s="130">
        <f>(B6*E6)+(B6*F6)+(B6*G6)+(B6*H6)+(B6*I6)+(B6*J6)+(B6*K6)</f>
        <v>0</v>
      </c>
      <c r="M6" s="3"/>
      <c r="N6" s="3"/>
    </row>
    <row r="7" spans="1:14" ht="15.75" thickBot="1">
      <c r="C7" s="120"/>
      <c r="K7" s="59" t="s">
        <v>137</v>
      </c>
      <c r="L7" s="129">
        <f>SUM(L4:L6)</f>
        <v>0</v>
      </c>
    </row>
  </sheetData>
  <sheetProtection password="CF04" sheet="1"/>
  <dataConsolidate/>
  <mergeCells count="7">
    <mergeCell ref="A1:M1"/>
    <mergeCell ref="E2:K2"/>
    <mergeCell ref="L2:L3"/>
    <mergeCell ref="A2:A3"/>
    <mergeCell ref="B2:B3"/>
    <mergeCell ref="C2:C3"/>
    <mergeCell ref="D2:D3"/>
  </mergeCells>
  <phoneticPr fontId="8" type="noConversion"/>
  <pageMargins left="0.7" right="0.7" top="0.75" bottom="0.75" header="0.3" footer="0.3"/>
  <pageSetup paperSize="9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 enableFormatConditionsCalculation="0">
    <tabColor indexed="15"/>
  </sheetPr>
  <dimension ref="A1:L14"/>
  <sheetViews>
    <sheetView zoomScaleNormal="100" workbookViewId="0">
      <selection activeCell="A7" sqref="A7"/>
    </sheetView>
  </sheetViews>
  <sheetFormatPr defaultRowHeight="15"/>
  <cols>
    <col min="1" max="1" width="46.85546875" customWidth="1"/>
    <col min="2" max="2" width="11.5703125" customWidth="1"/>
    <col min="3" max="3" width="15.28515625" customWidth="1"/>
    <col min="4" max="4" width="14" customWidth="1"/>
    <col min="5" max="5" width="12.42578125" customWidth="1"/>
    <col min="6" max="6" width="11.42578125" bestFit="1" customWidth="1"/>
    <col min="7" max="7" width="12.42578125" hidden="1" customWidth="1"/>
    <col min="8" max="8" width="12.42578125" bestFit="1" customWidth="1"/>
    <col min="9" max="9" width="12.7109375" customWidth="1"/>
  </cols>
  <sheetData>
    <row r="1" spans="1:12" ht="19.5" thickBot="1">
      <c r="A1" s="175" t="s">
        <v>75</v>
      </c>
      <c r="B1" s="176"/>
      <c r="C1" s="176"/>
      <c r="D1" s="176"/>
      <c r="E1" s="176"/>
      <c r="F1" s="176"/>
      <c r="G1" s="177"/>
    </row>
    <row r="2" spans="1:12" ht="45">
      <c r="A2" s="55" t="s">
        <v>83</v>
      </c>
      <c r="B2" s="56" t="s">
        <v>149</v>
      </c>
      <c r="C2" s="56" t="s">
        <v>132</v>
      </c>
      <c r="D2" s="56" t="s">
        <v>135</v>
      </c>
      <c r="E2" s="56" t="s">
        <v>30</v>
      </c>
      <c r="F2" s="62" t="s">
        <v>139</v>
      </c>
      <c r="G2" s="3"/>
      <c r="H2" s="3"/>
    </row>
    <row r="3" spans="1:12">
      <c r="A3" s="220" t="s">
        <v>145</v>
      </c>
      <c r="B3" s="221"/>
      <c r="C3" s="221"/>
      <c r="D3" s="221"/>
      <c r="E3" s="16"/>
      <c r="F3" s="45"/>
      <c r="G3" s="3"/>
      <c r="H3" s="3"/>
      <c r="K3" s="1"/>
      <c r="L3" s="2"/>
    </row>
    <row r="4" spans="1:12" ht="66.75" customHeight="1">
      <c r="A4" s="47" t="s">
        <v>108</v>
      </c>
      <c r="B4" s="5">
        <v>145</v>
      </c>
      <c r="C4" s="48"/>
      <c r="D4" s="15">
        <v>190</v>
      </c>
      <c r="E4" s="106"/>
      <c r="F4" s="45">
        <f>B4*E4</f>
        <v>0</v>
      </c>
      <c r="G4" s="3"/>
      <c r="H4" s="3"/>
      <c r="K4" s="1"/>
    </row>
    <row r="5" spans="1:12" ht="66.75" customHeight="1">
      <c r="A5" s="51" t="s">
        <v>138</v>
      </c>
      <c r="B5" s="28">
        <v>145</v>
      </c>
      <c r="C5" s="48"/>
      <c r="D5" s="29">
        <v>190</v>
      </c>
      <c r="E5" s="107"/>
      <c r="F5" s="45">
        <f t="shared" ref="F5:F13" si="0">B5*E5</f>
        <v>0</v>
      </c>
      <c r="G5" s="66"/>
      <c r="H5" s="3"/>
      <c r="K5" s="1"/>
    </row>
    <row r="6" spans="1:12" ht="66.75" customHeight="1">
      <c r="A6" s="47" t="s">
        <v>105</v>
      </c>
      <c r="B6" s="28">
        <v>145</v>
      </c>
      <c r="C6" s="48"/>
      <c r="D6" s="29">
        <v>190</v>
      </c>
      <c r="E6" s="108"/>
      <c r="F6" s="45">
        <f t="shared" si="0"/>
        <v>0</v>
      </c>
      <c r="G6" s="66"/>
      <c r="H6" s="3"/>
      <c r="K6" s="1"/>
    </row>
    <row r="7" spans="1:12" ht="66.75" customHeight="1">
      <c r="A7" s="47" t="s">
        <v>106</v>
      </c>
      <c r="B7" s="5">
        <v>145</v>
      </c>
      <c r="C7" s="48"/>
      <c r="D7" s="15">
        <v>190</v>
      </c>
      <c r="E7" s="106"/>
      <c r="F7" s="45">
        <f t="shared" si="0"/>
        <v>0</v>
      </c>
      <c r="G7" s="66"/>
      <c r="H7" s="3"/>
      <c r="K7" s="1"/>
    </row>
    <row r="8" spans="1:12">
      <c r="A8" s="218" t="s">
        <v>124</v>
      </c>
      <c r="B8" s="219"/>
      <c r="C8" s="219"/>
      <c r="D8" s="219"/>
      <c r="E8" s="98"/>
      <c r="F8" s="45">
        <f t="shared" si="0"/>
        <v>0</v>
      </c>
      <c r="G8" s="3"/>
      <c r="H8" s="3"/>
      <c r="K8" s="1"/>
    </row>
    <row r="9" spans="1:12" ht="61.5" customHeight="1">
      <c r="A9" s="22" t="s">
        <v>77</v>
      </c>
      <c r="B9" s="18">
        <v>1500</v>
      </c>
      <c r="C9" s="20"/>
      <c r="D9" s="19">
        <v>3750</v>
      </c>
      <c r="E9" s="109"/>
      <c r="F9" s="67">
        <f t="shared" si="0"/>
        <v>0</v>
      </c>
      <c r="G9" s="3"/>
      <c r="H9" s="3"/>
      <c r="K9" s="1"/>
    </row>
    <row r="10" spans="1:12" ht="70.5" customHeight="1">
      <c r="A10" s="23" t="s">
        <v>125</v>
      </c>
      <c r="B10" s="16">
        <v>40</v>
      </c>
      <c r="C10" s="17"/>
      <c r="D10" s="16">
        <v>75</v>
      </c>
      <c r="E10" s="93"/>
      <c r="F10" s="45">
        <f t="shared" si="0"/>
        <v>0</v>
      </c>
      <c r="G10" s="3"/>
      <c r="H10" s="3"/>
      <c r="K10" s="1"/>
    </row>
    <row r="11" spans="1:12">
      <c r="A11" s="218" t="s">
        <v>144</v>
      </c>
      <c r="B11" s="219"/>
      <c r="C11" s="219"/>
      <c r="D11" s="219"/>
      <c r="E11" s="98"/>
      <c r="F11" s="45">
        <f t="shared" si="0"/>
        <v>0</v>
      </c>
      <c r="G11" s="3"/>
      <c r="H11" s="3"/>
      <c r="K11" s="1"/>
    </row>
    <row r="12" spans="1:12" ht="87" customHeight="1">
      <c r="A12" s="47" t="s">
        <v>134</v>
      </c>
      <c r="B12" s="5">
        <v>4900</v>
      </c>
      <c r="C12" s="8"/>
      <c r="D12" s="9"/>
      <c r="E12" s="101"/>
      <c r="F12" s="45">
        <f t="shared" si="0"/>
        <v>0</v>
      </c>
      <c r="G12" s="3"/>
      <c r="H12" s="3"/>
      <c r="K12" s="1"/>
    </row>
    <row r="13" spans="1:12" ht="83.25" customHeight="1" thickBot="1">
      <c r="A13" s="52" t="s">
        <v>150</v>
      </c>
      <c r="B13" s="11">
        <v>2500</v>
      </c>
      <c r="C13" s="12"/>
      <c r="D13" s="13"/>
      <c r="E13" s="102"/>
      <c r="F13" s="68">
        <f t="shared" si="0"/>
        <v>0</v>
      </c>
      <c r="G13" s="3"/>
      <c r="H13" s="3"/>
      <c r="K13" s="1"/>
    </row>
    <row r="14" spans="1:12" ht="15.75" thickBot="1">
      <c r="E14" s="41" t="s">
        <v>137</v>
      </c>
      <c r="F14" s="35">
        <f>SUM(F3:F13)</f>
        <v>0</v>
      </c>
      <c r="G14" s="3"/>
      <c r="H14" s="3"/>
      <c r="K14" s="1"/>
    </row>
  </sheetData>
  <sheetProtection password="CF04" sheet="1"/>
  <dataConsolidate/>
  <mergeCells count="4">
    <mergeCell ref="A1:G1"/>
    <mergeCell ref="A11:D11"/>
    <mergeCell ref="A8:D8"/>
    <mergeCell ref="A3:D3"/>
  </mergeCells>
  <phoneticPr fontId="8" type="noConversion"/>
  <pageMargins left="0.7" right="0.7" top="0.75" bottom="0.75" header="0.3" footer="0.3"/>
  <pageSetup paperSize="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enableFormatConditionsCalculation="0">
    <tabColor indexed="24"/>
  </sheetPr>
  <dimension ref="A1:F11"/>
  <sheetViews>
    <sheetView workbookViewId="0">
      <pane xSplit="5" ySplit="2" topLeftCell="F3" activePane="bottomRight" state="frozen"/>
      <selection pane="topRight" activeCell="F1" sqref="F1"/>
      <selection pane="bottomLeft" activeCell="A3" sqref="A3"/>
      <selection pane="bottomRight" activeCell="D6" sqref="D6"/>
    </sheetView>
  </sheetViews>
  <sheetFormatPr defaultRowHeight="15"/>
  <cols>
    <col min="1" max="1" width="23.28515625" customWidth="1"/>
    <col min="2" max="2" width="10.85546875" customWidth="1"/>
    <col min="3" max="3" width="16.7109375" customWidth="1"/>
    <col min="4" max="4" width="15.85546875" customWidth="1"/>
    <col min="6" max="6" width="12.5703125" customWidth="1"/>
  </cols>
  <sheetData>
    <row r="1" spans="1:6" ht="19.5" thickBot="1">
      <c r="A1" s="166" t="s">
        <v>115</v>
      </c>
      <c r="B1" s="166"/>
      <c r="C1" s="166"/>
      <c r="D1" s="166"/>
      <c r="E1" s="166"/>
      <c r="F1" s="166"/>
    </row>
    <row r="2" spans="1:6" ht="45">
      <c r="A2" s="55" t="s">
        <v>83</v>
      </c>
      <c r="B2" s="56" t="s">
        <v>149</v>
      </c>
      <c r="C2" s="56" t="s">
        <v>132</v>
      </c>
      <c r="D2" s="56" t="s">
        <v>135</v>
      </c>
      <c r="E2" s="56" t="s">
        <v>78</v>
      </c>
      <c r="F2" s="62" t="s">
        <v>139</v>
      </c>
    </row>
    <row r="3" spans="1:6" ht="60" customHeight="1">
      <c r="A3" s="21" t="s">
        <v>93</v>
      </c>
      <c r="B3" s="33">
        <v>55</v>
      </c>
      <c r="C3" s="32"/>
      <c r="D3" s="34">
        <v>90</v>
      </c>
      <c r="E3" s="92"/>
      <c r="F3" s="127">
        <f>B3*E3</f>
        <v>0</v>
      </c>
    </row>
    <row r="4" spans="1:6" ht="60" customHeight="1">
      <c r="A4" s="21" t="s">
        <v>154</v>
      </c>
      <c r="B4" s="33">
        <v>100</v>
      </c>
      <c r="C4" s="32"/>
      <c r="D4" s="34">
        <v>160</v>
      </c>
      <c r="E4" s="92"/>
      <c r="F4" s="127">
        <f>B4*E4</f>
        <v>0</v>
      </c>
    </row>
    <row r="5" spans="1:6" ht="63" customHeight="1">
      <c r="A5" s="21" t="s">
        <v>94</v>
      </c>
      <c r="B5" s="33">
        <v>180</v>
      </c>
      <c r="C5" s="32"/>
      <c r="D5" s="34">
        <v>290</v>
      </c>
      <c r="E5" s="92"/>
      <c r="F5" s="127">
        <f t="shared" ref="F5:F10" si="0">B5*E5</f>
        <v>0</v>
      </c>
    </row>
    <row r="6" spans="1:6" ht="61.5" customHeight="1">
      <c r="A6" s="21" t="s">
        <v>112</v>
      </c>
      <c r="B6" s="16">
        <v>368</v>
      </c>
      <c r="C6" s="36"/>
      <c r="D6" s="16">
        <v>590</v>
      </c>
      <c r="E6" s="93"/>
      <c r="F6" s="127">
        <f t="shared" si="0"/>
        <v>0</v>
      </c>
    </row>
    <row r="7" spans="1:6" ht="15.75">
      <c r="A7" s="164" t="s">
        <v>114</v>
      </c>
      <c r="B7" s="165"/>
      <c r="C7" s="165"/>
      <c r="D7" s="165"/>
      <c r="E7" s="94"/>
      <c r="F7" s="127"/>
    </row>
    <row r="8" spans="1:6" ht="99.75" customHeight="1">
      <c r="A8" s="21" t="s">
        <v>109</v>
      </c>
      <c r="B8" s="34">
        <v>40</v>
      </c>
      <c r="C8" s="72"/>
      <c r="D8" s="33">
        <v>70</v>
      </c>
      <c r="E8" s="95"/>
      <c r="F8" s="127">
        <f t="shared" si="0"/>
        <v>0</v>
      </c>
    </row>
    <row r="9" spans="1:6" ht="95.25" customHeight="1">
      <c r="A9" s="21" t="s">
        <v>113</v>
      </c>
      <c r="B9" s="33">
        <v>40</v>
      </c>
      <c r="C9" s="32"/>
      <c r="D9" s="73">
        <v>70</v>
      </c>
      <c r="E9" s="96"/>
      <c r="F9" s="127">
        <f t="shared" si="0"/>
        <v>0</v>
      </c>
    </row>
    <row r="10" spans="1:6" ht="108" customHeight="1" thickBot="1">
      <c r="A10" s="46" t="s">
        <v>110</v>
      </c>
      <c r="B10" s="74">
        <v>55</v>
      </c>
      <c r="C10" s="75"/>
      <c r="D10" s="64">
        <v>90</v>
      </c>
      <c r="E10" s="97"/>
      <c r="F10" s="130">
        <f t="shared" si="0"/>
        <v>0</v>
      </c>
    </row>
    <row r="11" spans="1:6" ht="15.75" thickBot="1">
      <c r="E11" s="44" t="s">
        <v>137</v>
      </c>
      <c r="F11" s="131">
        <f>SUM(F3:F10)</f>
        <v>0</v>
      </c>
    </row>
  </sheetData>
  <sheetProtection password="CF04" sheet="1"/>
  <mergeCells count="2">
    <mergeCell ref="A7:D7"/>
    <mergeCell ref="A1:F1"/>
  </mergeCells>
  <phoneticPr fontId="8" type="noConversion"/>
  <pageMargins left="0.75" right="0.75" top="1" bottom="1" header="0.5" footer="0.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 enableFormatConditionsCalculation="0">
    <tabColor indexed="13"/>
  </sheetPr>
  <dimension ref="A1:K19"/>
  <sheetViews>
    <sheetView workbookViewId="0">
      <pane ySplit="3" topLeftCell="A12" activePane="bottomLeft" state="frozen"/>
      <selection pane="bottomLeft" activeCell="D14" sqref="D14"/>
    </sheetView>
  </sheetViews>
  <sheetFormatPr defaultRowHeight="15"/>
  <cols>
    <col min="1" max="1" width="46" customWidth="1"/>
    <col min="2" max="2" width="12.85546875" customWidth="1"/>
    <col min="3" max="3" width="15.140625" customWidth="1"/>
    <col min="4" max="4" width="12.85546875" customWidth="1"/>
    <col min="5" max="6" width="13" customWidth="1"/>
    <col min="7" max="7" width="13.42578125" customWidth="1"/>
    <col min="8" max="8" width="12.85546875" customWidth="1"/>
  </cols>
  <sheetData>
    <row r="1" spans="1:11" ht="19.5" thickBot="1">
      <c r="A1" s="166" t="s">
        <v>155</v>
      </c>
      <c r="B1" s="166"/>
      <c r="C1" s="166"/>
      <c r="D1" s="166"/>
      <c r="E1" s="166"/>
      <c r="F1" s="166"/>
      <c r="G1" s="166"/>
      <c r="H1" s="166"/>
    </row>
    <row r="2" spans="1:11" ht="15" customHeight="1">
      <c r="A2" s="171" t="s">
        <v>83</v>
      </c>
      <c r="B2" s="173" t="s">
        <v>149</v>
      </c>
      <c r="C2" s="173" t="s">
        <v>132</v>
      </c>
      <c r="D2" s="173" t="s">
        <v>135</v>
      </c>
      <c r="E2" s="167" t="s">
        <v>79</v>
      </c>
      <c r="F2" s="168"/>
      <c r="G2" s="168"/>
      <c r="H2" s="169" t="s">
        <v>139</v>
      </c>
      <c r="I2" s="39"/>
      <c r="J2" s="39"/>
      <c r="K2" s="39"/>
    </row>
    <row r="3" spans="1:11" ht="30">
      <c r="A3" s="172"/>
      <c r="B3" s="174"/>
      <c r="C3" s="174"/>
      <c r="D3" s="174"/>
      <c r="E3" s="54" t="s">
        <v>80</v>
      </c>
      <c r="F3" s="54" t="s">
        <v>81</v>
      </c>
      <c r="G3" s="54" t="s">
        <v>82</v>
      </c>
      <c r="H3" s="170"/>
      <c r="I3" s="38"/>
      <c r="J3" s="38"/>
      <c r="K3" s="38"/>
    </row>
    <row r="4" spans="1:11" ht="87.75" customHeight="1">
      <c r="A4" s="23" t="s">
        <v>156</v>
      </c>
      <c r="B4" s="5">
        <v>368</v>
      </c>
      <c r="C4" s="7"/>
      <c r="D4" s="6">
        <v>590</v>
      </c>
      <c r="E4" s="98"/>
      <c r="F4" s="98"/>
      <c r="G4" s="98"/>
      <c r="H4" s="132">
        <f>(E4*B4)+(B4*F4)+(B4*G4)</f>
        <v>0</v>
      </c>
      <c r="I4" s="38"/>
      <c r="J4" s="38"/>
      <c r="K4" s="38"/>
    </row>
    <row r="5" spans="1:11" ht="89.25" customHeight="1">
      <c r="A5" s="23" t="s">
        <v>157</v>
      </c>
      <c r="B5" s="69">
        <v>368</v>
      </c>
      <c r="C5" s="7"/>
      <c r="D5" s="6">
        <v>590</v>
      </c>
      <c r="E5" s="98"/>
      <c r="F5" s="98"/>
      <c r="G5" s="98"/>
      <c r="H5" s="132">
        <f t="shared" ref="H5:H16" si="0">(E5*B5)+(B5*F5)+(B5*G5)</f>
        <v>0</v>
      </c>
      <c r="I5" s="38"/>
      <c r="J5" s="38"/>
      <c r="K5" s="38"/>
    </row>
    <row r="6" spans="1:11" ht="84.75" customHeight="1">
      <c r="A6" s="23" t="s">
        <v>158</v>
      </c>
      <c r="B6" s="69">
        <v>368</v>
      </c>
      <c r="C6" s="7"/>
      <c r="D6" s="6">
        <v>590</v>
      </c>
      <c r="E6" s="98"/>
      <c r="F6" s="98"/>
      <c r="G6" s="98"/>
      <c r="H6" s="132">
        <f t="shared" si="0"/>
        <v>0</v>
      </c>
      <c r="I6" s="38"/>
      <c r="J6" s="38"/>
      <c r="K6" s="38"/>
    </row>
    <row r="7" spans="1:11" ht="84" customHeight="1">
      <c r="A7" s="23" t="s">
        <v>159</v>
      </c>
      <c r="B7" s="69">
        <v>368</v>
      </c>
      <c r="C7" s="7"/>
      <c r="D7" s="6">
        <v>590</v>
      </c>
      <c r="E7" s="98"/>
      <c r="F7" s="98"/>
      <c r="G7" s="98"/>
      <c r="H7" s="132">
        <f t="shared" si="0"/>
        <v>0</v>
      </c>
      <c r="I7" s="38"/>
      <c r="J7" s="38"/>
      <c r="K7" s="38"/>
    </row>
    <row r="8" spans="1:11" ht="83.25" customHeight="1">
      <c r="A8" s="23" t="s">
        <v>160</v>
      </c>
      <c r="B8" s="69">
        <v>368</v>
      </c>
      <c r="C8" s="7"/>
      <c r="D8" s="6">
        <v>590</v>
      </c>
      <c r="E8" s="98"/>
      <c r="F8" s="98"/>
      <c r="G8" s="98"/>
      <c r="H8" s="132">
        <f t="shared" si="0"/>
        <v>0</v>
      </c>
      <c r="I8" s="38"/>
      <c r="J8" s="38"/>
      <c r="K8" s="38"/>
    </row>
    <row r="9" spans="1:11" ht="89.25" customHeight="1">
      <c r="A9" s="23" t="s">
        <v>167</v>
      </c>
      <c r="B9" s="69">
        <v>368</v>
      </c>
      <c r="C9" s="7"/>
      <c r="D9" s="6">
        <v>590</v>
      </c>
      <c r="E9" s="98"/>
      <c r="F9" s="98"/>
      <c r="G9" s="98"/>
      <c r="H9" s="132">
        <f t="shared" si="0"/>
        <v>0</v>
      </c>
      <c r="I9" s="38"/>
      <c r="J9" s="38"/>
      <c r="K9" s="38"/>
    </row>
    <row r="10" spans="1:11" ht="87" customHeight="1">
      <c r="A10" s="23" t="s">
        <v>161</v>
      </c>
      <c r="B10" s="69">
        <v>368</v>
      </c>
      <c r="C10" s="7"/>
      <c r="D10" s="6">
        <v>590</v>
      </c>
      <c r="E10" s="98"/>
      <c r="F10" s="98"/>
      <c r="G10" s="98"/>
      <c r="H10" s="132">
        <f t="shared" si="0"/>
        <v>0</v>
      </c>
      <c r="I10" s="38"/>
      <c r="J10" s="38"/>
      <c r="K10" s="38"/>
    </row>
    <row r="11" spans="1:11" ht="85.5" customHeight="1">
      <c r="A11" s="23" t="s">
        <v>162</v>
      </c>
      <c r="B11" s="69">
        <v>368</v>
      </c>
      <c r="C11" s="7"/>
      <c r="D11" s="6">
        <v>590</v>
      </c>
      <c r="E11" s="98"/>
      <c r="F11" s="98"/>
      <c r="G11" s="98"/>
      <c r="H11" s="132">
        <f t="shared" si="0"/>
        <v>0</v>
      </c>
      <c r="I11" s="38"/>
      <c r="J11" s="38"/>
      <c r="K11" s="38"/>
    </row>
    <row r="12" spans="1:11" ht="86.25" customHeight="1">
      <c r="A12" s="23" t="s">
        <v>163</v>
      </c>
      <c r="B12" s="69">
        <v>368</v>
      </c>
      <c r="C12" s="7"/>
      <c r="D12" s="6">
        <v>590</v>
      </c>
      <c r="E12" s="98"/>
      <c r="F12" s="98"/>
      <c r="G12" s="98"/>
      <c r="H12" s="132">
        <f t="shared" si="0"/>
        <v>0</v>
      </c>
      <c r="I12" s="38"/>
      <c r="J12" s="38"/>
      <c r="K12" s="38"/>
    </row>
    <row r="13" spans="1:11" ht="83.25" customHeight="1">
      <c r="A13" s="23" t="s">
        <v>164</v>
      </c>
      <c r="B13" s="69">
        <v>368</v>
      </c>
      <c r="C13" s="7"/>
      <c r="D13" s="6">
        <v>590</v>
      </c>
      <c r="E13" s="98"/>
      <c r="F13" s="98"/>
      <c r="G13" s="98"/>
      <c r="H13" s="132">
        <f t="shared" si="0"/>
        <v>0</v>
      </c>
      <c r="I13" s="38"/>
      <c r="J13" s="38"/>
      <c r="K13" s="38"/>
    </row>
    <row r="14" spans="1:11" ht="87" customHeight="1">
      <c r="A14" s="23" t="s">
        <v>165</v>
      </c>
      <c r="B14" s="69">
        <v>368</v>
      </c>
      <c r="C14" s="7"/>
      <c r="D14" s="6">
        <v>590</v>
      </c>
      <c r="E14" s="98"/>
      <c r="F14" s="98"/>
      <c r="G14" s="98"/>
      <c r="H14" s="132">
        <f t="shared" si="0"/>
        <v>0</v>
      </c>
      <c r="I14" s="38"/>
      <c r="J14" s="38"/>
      <c r="K14" s="38"/>
    </row>
    <row r="15" spans="1:11" ht="86.25" customHeight="1">
      <c r="A15" s="23" t="s">
        <v>84</v>
      </c>
      <c r="B15" s="69">
        <v>368</v>
      </c>
      <c r="C15" s="7"/>
      <c r="D15" s="6">
        <v>590</v>
      </c>
      <c r="E15" s="98"/>
      <c r="F15" s="98"/>
      <c r="G15" s="98"/>
      <c r="H15" s="132">
        <f t="shared" si="0"/>
        <v>0</v>
      </c>
      <c r="I15" s="38"/>
      <c r="J15" s="38"/>
      <c r="K15" s="38"/>
    </row>
    <row r="16" spans="1:11" ht="85.5" customHeight="1" thickBot="1">
      <c r="A16" s="40" t="s">
        <v>166</v>
      </c>
      <c r="B16" s="70">
        <v>368</v>
      </c>
      <c r="C16" s="71"/>
      <c r="D16" s="14">
        <v>590</v>
      </c>
      <c r="E16" s="99"/>
      <c r="F16" s="99"/>
      <c r="G16" s="99"/>
      <c r="H16" s="133">
        <f t="shared" si="0"/>
        <v>0</v>
      </c>
      <c r="I16" s="38"/>
      <c r="J16" s="38"/>
      <c r="K16" s="38"/>
    </row>
    <row r="17" spans="7:11" ht="15.75" thickBot="1">
      <c r="G17" s="59" t="s">
        <v>137</v>
      </c>
      <c r="H17" s="129">
        <f>SUM(H4:H16)</f>
        <v>0</v>
      </c>
      <c r="I17" s="37"/>
      <c r="J17" s="37"/>
      <c r="K17" s="37"/>
    </row>
    <row r="18" spans="7:11">
      <c r="I18" s="37"/>
      <c r="J18" s="37"/>
      <c r="K18" s="37"/>
    </row>
    <row r="19" spans="7:11">
      <c r="I19" s="37"/>
      <c r="J19" s="37"/>
      <c r="K19" s="37"/>
    </row>
  </sheetData>
  <sheetProtection password="CF04" sheet="1"/>
  <mergeCells count="7">
    <mergeCell ref="A1:H1"/>
    <mergeCell ref="E2:G2"/>
    <mergeCell ref="H2:H3"/>
    <mergeCell ref="A2:A3"/>
    <mergeCell ref="B2:B3"/>
    <mergeCell ref="C2:C3"/>
    <mergeCell ref="D2:D3"/>
  </mergeCells>
  <phoneticPr fontId="8" type="noConversion"/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 enableFormatConditionsCalculation="0">
    <tabColor indexed="17"/>
  </sheetPr>
  <dimension ref="A1:N17"/>
  <sheetViews>
    <sheetView zoomScaleNormal="100" workbookViewId="0">
      <pane xSplit="11" ySplit="3" topLeftCell="L13" activePane="bottomRight" state="frozen"/>
      <selection pane="topRight" activeCell="L1" sqref="L1"/>
      <selection pane="bottomLeft" activeCell="A4" sqref="A4"/>
      <selection pane="bottomRight" activeCell="D16" sqref="D16"/>
    </sheetView>
  </sheetViews>
  <sheetFormatPr defaultRowHeight="15"/>
  <cols>
    <col min="1" max="1" width="46.85546875" customWidth="1"/>
    <col min="2" max="2" width="11.5703125" customWidth="1"/>
    <col min="3" max="3" width="15.28515625" customWidth="1"/>
    <col min="4" max="4" width="14.42578125" customWidth="1"/>
    <col min="5" max="11" width="12.42578125" customWidth="1"/>
    <col min="12" max="12" width="11.42578125" bestFit="1" customWidth="1"/>
    <col min="13" max="13" width="12.42578125" hidden="1" customWidth="1"/>
    <col min="14" max="14" width="12.42578125" bestFit="1" customWidth="1"/>
    <col min="15" max="15" width="12.7109375" customWidth="1"/>
  </cols>
  <sheetData>
    <row r="1" spans="1:14" ht="19.5" thickBot="1">
      <c r="A1" s="175" t="s">
        <v>19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7"/>
    </row>
    <row r="2" spans="1:14">
      <c r="A2" s="171" t="s">
        <v>83</v>
      </c>
      <c r="B2" s="173" t="s">
        <v>149</v>
      </c>
      <c r="C2" s="173" t="s">
        <v>132</v>
      </c>
      <c r="D2" s="173" t="s">
        <v>135</v>
      </c>
      <c r="E2" s="178" t="s">
        <v>85</v>
      </c>
      <c r="F2" s="179"/>
      <c r="G2" s="179"/>
      <c r="H2" s="180"/>
      <c r="I2" s="180"/>
      <c r="J2" s="180"/>
      <c r="K2" s="181"/>
      <c r="L2" s="169" t="s">
        <v>139</v>
      </c>
      <c r="M2" s="3"/>
      <c r="N2" s="3"/>
    </row>
    <row r="3" spans="1:14" ht="43.5" customHeight="1">
      <c r="A3" s="182"/>
      <c r="B3" s="183"/>
      <c r="C3" s="183"/>
      <c r="D3" s="183"/>
      <c r="E3" s="54" t="s">
        <v>86</v>
      </c>
      <c r="F3" s="54" t="s">
        <v>87</v>
      </c>
      <c r="G3" s="54" t="s">
        <v>27</v>
      </c>
      <c r="H3" s="54" t="s">
        <v>88</v>
      </c>
      <c r="I3" s="54" t="s">
        <v>28</v>
      </c>
      <c r="J3" s="54" t="s">
        <v>29</v>
      </c>
      <c r="K3" s="54" t="s">
        <v>89</v>
      </c>
      <c r="L3" s="170"/>
      <c r="M3" s="3"/>
      <c r="N3" s="3"/>
    </row>
    <row r="4" spans="1:14" ht="84" customHeight="1">
      <c r="A4" s="23" t="s">
        <v>6</v>
      </c>
      <c r="B4" s="5">
        <v>418</v>
      </c>
      <c r="C4" s="7"/>
      <c r="D4" s="6">
        <v>670</v>
      </c>
      <c r="E4" s="98"/>
      <c r="F4" s="98"/>
      <c r="G4" s="98"/>
      <c r="H4" s="98"/>
      <c r="I4" s="98"/>
      <c r="J4" s="98"/>
      <c r="K4" s="98"/>
      <c r="L4" s="127">
        <f>(B4*E4)+(B4*F4)+(B4*G4)+(B4*H4)+(B4*I4)+(B4*J4)+(B4*K4)</f>
        <v>0</v>
      </c>
      <c r="M4" s="3"/>
      <c r="N4" s="3"/>
    </row>
    <row r="5" spans="1:14" ht="84" customHeight="1">
      <c r="A5" s="23" t="s">
        <v>7</v>
      </c>
      <c r="B5" s="69">
        <v>418</v>
      </c>
      <c r="C5" s="7"/>
      <c r="D5" s="6">
        <v>670</v>
      </c>
      <c r="E5" s="98"/>
      <c r="F5" s="98"/>
      <c r="G5" s="98"/>
      <c r="H5" s="98"/>
      <c r="I5" s="98"/>
      <c r="J5" s="98"/>
      <c r="K5" s="98"/>
      <c r="L5" s="127">
        <f t="shared" ref="L5:L16" si="0">(B5*E5)+(B5*F5)+(B5*G5)+(B5*H5)+(B5*I5)+(B5*J5)+(B5*K5)</f>
        <v>0</v>
      </c>
      <c r="M5" s="3"/>
      <c r="N5" s="3"/>
    </row>
    <row r="6" spans="1:14" ht="84" customHeight="1">
      <c r="A6" s="23" t="s">
        <v>8</v>
      </c>
      <c r="B6" s="69">
        <v>418</v>
      </c>
      <c r="C6" s="7"/>
      <c r="D6" s="6">
        <v>670</v>
      </c>
      <c r="E6" s="98"/>
      <c r="F6" s="98"/>
      <c r="G6" s="98"/>
      <c r="H6" s="98"/>
      <c r="I6" s="98"/>
      <c r="J6" s="98"/>
      <c r="K6" s="98"/>
      <c r="L6" s="127">
        <f t="shared" si="0"/>
        <v>0</v>
      </c>
      <c r="M6" s="3"/>
      <c r="N6" s="3"/>
    </row>
    <row r="7" spans="1:14" ht="84" customHeight="1">
      <c r="A7" s="23" t="s">
        <v>9</v>
      </c>
      <c r="B7" s="69">
        <v>418</v>
      </c>
      <c r="C7" s="7"/>
      <c r="D7" s="6">
        <v>670</v>
      </c>
      <c r="E7" s="98"/>
      <c r="F7" s="98"/>
      <c r="G7" s="98"/>
      <c r="H7" s="98"/>
      <c r="I7" s="98"/>
      <c r="J7" s="98"/>
      <c r="K7" s="98"/>
      <c r="L7" s="127">
        <f t="shared" si="0"/>
        <v>0</v>
      </c>
      <c r="M7" s="3"/>
      <c r="N7" s="3"/>
    </row>
    <row r="8" spans="1:14" ht="84" customHeight="1">
      <c r="A8" s="23" t="s">
        <v>10</v>
      </c>
      <c r="B8" s="69">
        <v>418</v>
      </c>
      <c r="C8" s="7"/>
      <c r="D8" s="6">
        <v>670</v>
      </c>
      <c r="E8" s="98"/>
      <c r="F8" s="98"/>
      <c r="G8" s="98"/>
      <c r="H8" s="98"/>
      <c r="I8" s="98"/>
      <c r="J8" s="98"/>
      <c r="K8" s="98"/>
      <c r="L8" s="127">
        <f t="shared" si="0"/>
        <v>0</v>
      </c>
      <c r="M8" s="3"/>
      <c r="N8" s="3"/>
    </row>
    <row r="9" spans="1:14" ht="84" customHeight="1">
      <c r="A9" s="23" t="s">
        <v>11</v>
      </c>
      <c r="B9" s="69">
        <v>418</v>
      </c>
      <c r="C9" s="7"/>
      <c r="D9" s="6">
        <v>670</v>
      </c>
      <c r="E9" s="98"/>
      <c r="F9" s="98"/>
      <c r="G9" s="98"/>
      <c r="H9" s="98"/>
      <c r="I9" s="98"/>
      <c r="J9" s="98"/>
      <c r="K9" s="98"/>
      <c r="L9" s="127">
        <f t="shared" si="0"/>
        <v>0</v>
      </c>
      <c r="M9" s="3"/>
      <c r="N9" s="3"/>
    </row>
    <row r="10" spans="1:14" ht="84" customHeight="1">
      <c r="A10" s="23" t="s">
        <v>12</v>
      </c>
      <c r="B10" s="69">
        <v>418</v>
      </c>
      <c r="C10" s="7"/>
      <c r="D10" s="6">
        <v>670</v>
      </c>
      <c r="E10" s="98"/>
      <c r="F10" s="98"/>
      <c r="G10" s="98"/>
      <c r="H10" s="98"/>
      <c r="I10" s="98"/>
      <c r="J10" s="98"/>
      <c r="K10" s="98"/>
      <c r="L10" s="127">
        <f t="shared" si="0"/>
        <v>0</v>
      </c>
      <c r="M10" s="3"/>
      <c r="N10" s="3"/>
    </row>
    <row r="11" spans="1:14" ht="84" customHeight="1">
      <c r="A11" s="23" t="s">
        <v>13</v>
      </c>
      <c r="B11" s="69">
        <v>418</v>
      </c>
      <c r="C11" s="7"/>
      <c r="D11" s="6">
        <v>670</v>
      </c>
      <c r="E11" s="98"/>
      <c r="F11" s="98"/>
      <c r="G11" s="98"/>
      <c r="H11" s="98"/>
      <c r="I11" s="98"/>
      <c r="J11" s="98"/>
      <c r="K11" s="98"/>
      <c r="L11" s="127">
        <f t="shared" si="0"/>
        <v>0</v>
      </c>
      <c r="M11" s="3"/>
      <c r="N11" s="3"/>
    </row>
    <row r="12" spans="1:14" ht="84" customHeight="1">
      <c r="A12" s="23" t="s">
        <v>14</v>
      </c>
      <c r="B12" s="69">
        <v>418</v>
      </c>
      <c r="C12" s="7"/>
      <c r="D12" s="6">
        <v>670</v>
      </c>
      <c r="E12" s="98"/>
      <c r="F12" s="98"/>
      <c r="G12" s="98"/>
      <c r="H12" s="98"/>
      <c r="I12" s="98"/>
      <c r="J12" s="98"/>
      <c r="K12" s="98"/>
      <c r="L12" s="127">
        <f t="shared" si="0"/>
        <v>0</v>
      </c>
      <c r="M12" s="3"/>
      <c r="N12" s="3"/>
    </row>
    <row r="13" spans="1:14" ht="84" customHeight="1">
      <c r="A13" s="23" t="s">
        <v>15</v>
      </c>
      <c r="B13" s="69">
        <v>418</v>
      </c>
      <c r="C13" s="7"/>
      <c r="D13" s="6">
        <v>670</v>
      </c>
      <c r="E13" s="98"/>
      <c r="F13" s="98"/>
      <c r="G13" s="98"/>
      <c r="H13" s="98"/>
      <c r="I13" s="98"/>
      <c r="J13" s="98"/>
      <c r="K13" s="98"/>
      <c r="L13" s="127">
        <f t="shared" si="0"/>
        <v>0</v>
      </c>
      <c r="M13" s="3"/>
      <c r="N13" s="3"/>
    </row>
    <row r="14" spans="1:14" ht="84" customHeight="1">
      <c r="A14" s="23" t="s">
        <v>16</v>
      </c>
      <c r="B14" s="69">
        <v>418</v>
      </c>
      <c r="C14" s="7"/>
      <c r="D14" s="6">
        <v>670</v>
      </c>
      <c r="E14" s="98"/>
      <c r="F14" s="98"/>
      <c r="G14" s="98"/>
      <c r="H14" s="98"/>
      <c r="I14" s="98"/>
      <c r="J14" s="98"/>
      <c r="K14" s="98"/>
      <c r="L14" s="127">
        <f t="shared" si="0"/>
        <v>0</v>
      </c>
      <c r="M14" s="3"/>
      <c r="N14" s="3"/>
    </row>
    <row r="15" spans="1:14" ht="84" customHeight="1">
      <c r="A15" s="23" t="s">
        <v>17</v>
      </c>
      <c r="B15" s="69">
        <v>418</v>
      </c>
      <c r="C15" s="7"/>
      <c r="D15" s="6">
        <v>670</v>
      </c>
      <c r="E15" s="98"/>
      <c r="F15" s="98"/>
      <c r="G15" s="98"/>
      <c r="H15" s="98"/>
      <c r="I15" s="98"/>
      <c r="J15" s="98"/>
      <c r="K15" s="98"/>
      <c r="L15" s="127">
        <f t="shared" si="0"/>
        <v>0</v>
      </c>
      <c r="M15" s="3"/>
      <c r="N15" s="3"/>
    </row>
    <row r="16" spans="1:14" ht="86.25" customHeight="1" thickBot="1">
      <c r="A16" s="40" t="s">
        <v>18</v>
      </c>
      <c r="B16" s="70">
        <v>418</v>
      </c>
      <c r="C16" s="71"/>
      <c r="D16" s="14">
        <v>670</v>
      </c>
      <c r="E16" s="99"/>
      <c r="F16" s="99"/>
      <c r="G16" s="99"/>
      <c r="H16" s="99"/>
      <c r="I16" s="99"/>
      <c r="J16" s="99"/>
      <c r="K16" s="99"/>
      <c r="L16" s="134">
        <f t="shared" si="0"/>
        <v>0</v>
      </c>
      <c r="M16" s="3"/>
      <c r="N16" s="3"/>
    </row>
    <row r="17" spans="11:12" ht="15.75" thickBot="1">
      <c r="K17" s="59" t="s">
        <v>137</v>
      </c>
      <c r="L17" s="124">
        <f>SUM(L4:L16)</f>
        <v>0</v>
      </c>
    </row>
  </sheetData>
  <sheetProtection password="CF04" sheet="1"/>
  <dataConsolidate/>
  <mergeCells count="7">
    <mergeCell ref="A1:M1"/>
    <mergeCell ref="E2:K2"/>
    <mergeCell ref="L2:L3"/>
    <mergeCell ref="A2:A3"/>
    <mergeCell ref="B2:B3"/>
    <mergeCell ref="C2:C3"/>
    <mergeCell ref="D2:D3"/>
  </mergeCells>
  <phoneticPr fontId="8" type="noConversion"/>
  <pageMargins left="0.7" right="0.7" top="0.75" bottom="0.75" header="0.3" footer="0.3"/>
  <pageSetup paperSize="9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enableFormatConditionsCalculation="0">
    <tabColor indexed="39"/>
  </sheetPr>
  <dimension ref="A1:M17"/>
  <sheetViews>
    <sheetView zoomScaleNormal="100" workbookViewId="0">
      <pane xSplit="10" ySplit="3" topLeftCell="K13" activePane="bottomRight" state="frozen"/>
      <selection pane="topRight" activeCell="L1" sqref="L1"/>
      <selection pane="bottomLeft" activeCell="A4" sqref="A4"/>
      <selection pane="bottomRight" activeCell="A16" sqref="A16"/>
    </sheetView>
  </sheetViews>
  <sheetFormatPr defaultRowHeight="15"/>
  <cols>
    <col min="1" max="1" width="46.85546875" customWidth="1"/>
    <col min="2" max="2" width="11.5703125" customWidth="1"/>
    <col min="3" max="3" width="15.28515625" customWidth="1"/>
    <col min="4" max="4" width="14.7109375" customWidth="1"/>
    <col min="5" max="10" width="12.42578125" customWidth="1"/>
    <col min="11" max="11" width="11.42578125" bestFit="1" customWidth="1"/>
    <col min="12" max="12" width="12.42578125" hidden="1" customWidth="1"/>
    <col min="13" max="13" width="12.42578125" bestFit="1" customWidth="1"/>
    <col min="14" max="14" width="12.7109375" customWidth="1"/>
  </cols>
  <sheetData>
    <row r="1" spans="1:13" ht="19.5" thickBot="1">
      <c r="A1" s="175" t="s">
        <v>20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7"/>
    </row>
    <row r="2" spans="1:13">
      <c r="A2" s="171" t="s">
        <v>83</v>
      </c>
      <c r="B2" s="173" t="s">
        <v>149</v>
      </c>
      <c r="C2" s="173" t="s">
        <v>132</v>
      </c>
      <c r="D2" s="173" t="s">
        <v>135</v>
      </c>
      <c r="E2" s="178" t="s">
        <v>85</v>
      </c>
      <c r="F2" s="179"/>
      <c r="G2" s="179"/>
      <c r="H2" s="180"/>
      <c r="I2" s="180"/>
      <c r="J2" s="180"/>
      <c r="K2" s="169" t="s">
        <v>139</v>
      </c>
      <c r="L2" s="3"/>
      <c r="M2" s="3"/>
    </row>
    <row r="3" spans="1:13" ht="43.5" customHeight="1">
      <c r="A3" s="182"/>
      <c r="B3" s="183"/>
      <c r="C3" s="183"/>
      <c r="D3" s="183"/>
      <c r="E3" s="54" t="s">
        <v>21</v>
      </c>
      <c r="F3" s="54" t="s">
        <v>22</v>
      </c>
      <c r="G3" s="54" t="s">
        <v>23</v>
      </c>
      <c r="H3" s="54" t="s">
        <v>24</v>
      </c>
      <c r="I3" s="54" t="s">
        <v>25</v>
      </c>
      <c r="J3" s="54" t="s">
        <v>26</v>
      </c>
      <c r="K3" s="170"/>
      <c r="L3" s="3"/>
      <c r="M3" s="3"/>
    </row>
    <row r="4" spans="1:13" ht="84" customHeight="1">
      <c r="A4" s="23" t="s">
        <v>191</v>
      </c>
      <c r="B4" s="5">
        <v>525</v>
      </c>
      <c r="C4" s="7"/>
      <c r="D4" s="6">
        <v>840</v>
      </c>
      <c r="E4" s="98"/>
      <c r="F4" s="98"/>
      <c r="G4" s="98"/>
      <c r="H4" s="98"/>
      <c r="I4" s="98"/>
      <c r="J4" s="98"/>
      <c r="K4" s="127">
        <f>(B4*E4)+(B4*F4)+(B4*G4)+(B4*H4)+(B4*I4)+(B4*J4)</f>
        <v>0</v>
      </c>
      <c r="L4" s="3"/>
      <c r="M4" s="3"/>
    </row>
    <row r="5" spans="1:13" ht="84" customHeight="1">
      <c r="A5" s="23" t="s">
        <v>192</v>
      </c>
      <c r="B5" s="69">
        <v>525</v>
      </c>
      <c r="C5" s="7"/>
      <c r="D5" s="6">
        <v>840</v>
      </c>
      <c r="E5" s="98"/>
      <c r="F5" s="98"/>
      <c r="G5" s="98"/>
      <c r="H5" s="98"/>
      <c r="I5" s="98"/>
      <c r="J5" s="98"/>
      <c r="K5" s="127">
        <f t="shared" ref="K5:K16" si="0">(B5*E5)+(B5*F5)+(B5*G5)+(B5*H5)+(B5*I5)+(B5*J5)</f>
        <v>0</v>
      </c>
      <c r="L5" s="3"/>
      <c r="M5" s="3"/>
    </row>
    <row r="6" spans="1:13" ht="84" customHeight="1">
      <c r="A6" s="23" t="s">
        <v>193</v>
      </c>
      <c r="B6" s="69">
        <v>525</v>
      </c>
      <c r="C6" s="7"/>
      <c r="D6" s="6">
        <v>840</v>
      </c>
      <c r="E6" s="98"/>
      <c r="F6" s="98"/>
      <c r="G6" s="98"/>
      <c r="H6" s="98"/>
      <c r="I6" s="98"/>
      <c r="J6" s="98"/>
      <c r="K6" s="127">
        <f t="shared" si="0"/>
        <v>0</v>
      </c>
      <c r="L6" s="3"/>
      <c r="M6" s="3"/>
    </row>
    <row r="7" spans="1:13" ht="84" customHeight="1">
      <c r="A7" s="23" t="s">
        <v>194</v>
      </c>
      <c r="B7" s="69">
        <v>525</v>
      </c>
      <c r="C7" s="7"/>
      <c r="D7" s="6">
        <v>840</v>
      </c>
      <c r="E7" s="98"/>
      <c r="F7" s="98"/>
      <c r="G7" s="98"/>
      <c r="H7" s="98"/>
      <c r="I7" s="98"/>
      <c r="J7" s="98"/>
      <c r="K7" s="127">
        <f t="shared" si="0"/>
        <v>0</v>
      </c>
      <c r="L7" s="3"/>
      <c r="M7" s="3"/>
    </row>
    <row r="8" spans="1:13" ht="84" customHeight="1">
      <c r="A8" s="23" t="s">
        <v>195</v>
      </c>
      <c r="B8" s="69">
        <v>525</v>
      </c>
      <c r="C8" s="7"/>
      <c r="D8" s="6">
        <v>840</v>
      </c>
      <c r="E8" s="98"/>
      <c r="F8" s="98"/>
      <c r="G8" s="98"/>
      <c r="H8" s="98"/>
      <c r="I8" s="98"/>
      <c r="J8" s="98"/>
      <c r="K8" s="127">
        <f t="shared" si="0"/>
        <v>0</v>
      </c>
      <c r="L8" s="3"/>
      <c r="M8" s="3"/>
    </row>
    <row r="9" spans="1:13" ht="84" customHeight="1">
      <c r="A9" s="23" t="s">
        <v>196</v>
      </c>
      <c r="B9" s="69">
        <v>525</v>
      </c>
      <c r="C9" s="7"/>
      <c r="D9" s="6">
        <v>840</v>
      </c>
      <c r="E9" s="98"/>
      <c r="F9" s="98"/>
      <c r="G9" s="98"/>
      <c r="H9" s="98"/>
      <c r="I9" s="98"/>
      <c r="J9" s="98"/>
      <c r="K9" s="127">
        <f t="shared" si="0"/>
        <v>0</v>
      </c>
      <c r="L9" s="3"/>
      <c r="M9" s="3"/>
    </row>
    <row r="10" spans="1:13" ht="84" customHeight="1">
      <c r="A10" s="23" t="s">
        <v>197</v>
      </c>
      <c r="B10" s="69">
        <v>525</v>
      </c>
      <c r="C10" s="7"/>
      <c r="D10" s="6">
        <v>840</v>
      </c>
      <c r="E10" s="98"/>
      <c r="F10" s="98"/>
      <c r="G10" s="98"/>
      <c r="H10" s="98"/>
      <c r="I10" s="98"/>
      <c r="J10" s="98"/>
      <c r="K10" s="127">
        <f t="shared" si="0"/>
        <v>0</v>
      </c>
      <c r="L10" s="3"/>
      <c r="M10" s="3"/>
    </row>
    <row r="11" spans="1:13" ht="84" customHeight="1">
      <c r="A11" s="23" t="s">
        <v>198</v>
      </c>
      <c r="B11" s="69">
        <v>525</v>
      </c>
      <c r="C11" s="7"/>
      <c r="D11" s="6">
        <v>840</v>
      </c>
      <c r="E11" s="98"/>
      <c r="F11" s="98"/>
      <c r="G11" s="98"/>
      <c r="H11" s="98"/>
      <c r="I11" s="98"/>
      <c r="J11" s="98"/>
      <c r="K11" s="127">
        <f t="shared" si="0"/>
        <v>0</v>
      </c>
      <c r="L11" s="3"/>
      <c r="M11" s="3"/>
    </row>
    <row r="12" spans="1:13" ht="84" customHeight="1">
      <c r="A12" s="23" t="s">
        <v>199</v>
      </c>
      <c r="B12" s="69">
        <v>525</v>
      </c>
      <c r="C12" s="7"/>
      <c r="D12" s="6">
        <v>840</v>
      </c>
      <c r="E12" s="98"/>
      <c r="F12" s="98"/>
      <c r="G12" s="98"/>
      <c r="H12" s="98"/>
      <c r="I12" s="98"/>
      <c r="J12" s="98"/>
      <c r="K12" s="127">
        <f t="shared" si="0"/>
        <v>0</v>
      </c>
      <c r="L12" s="3"/>
      <c r="M12" s="3"/>
    </row>
    <row r="13" spans="1:13" ht="84" customHeight="1">
      <c r="A13" s="23" t="s">
        <v>200</v>
      </c>
      <c r="B13" s="69">
        <v>525</v>
      </c>
      <c r="C13" s="7"/>
      <c r="D13" s="6">
        <v>840</v>
      </c>
      <c r="E13" s="98"/>
      <c r="F13" s="98"/>
      <c r="G13" s="98"/>
      <c r="H13" s="98"/>
      <c r="I13" s="98"/>
      <c r="J13" s="98"/>
      <c r="K13" s="127">
        <f t="shared" si="0"/>
        <v>0</v>
      </c>
      <c r="L13" s="3"/>
      <c r="M13" s="3"/>
    </row>
    <row r="14" spans="1:13" ht="84" customHeight="1">
      <c r="A14" s="23" t="s">
        <v>201</v>
      </c>
      <c r="B14" s="69">
        <v>525</v>
      </c>
      <c r="C14" s="7"/>
      <c r="D14" s="6">
        <v>840</v>
      </c>
      <c r="E14" s="98"/>
      <c r="F14" s="98"/>
      <c r="G14" s="98"/>
      <c r="H14" s="98"/>
      <c r="I14" s="98"/>
      <c r="J14" s="98"/>
      <c r="K14" s="127">
        <f t="shared" si="0"/>
        <v>0</v>
      </c>
      <c r="L14" s="3"/>
      <c r="M14" s="3"/>
    </row>
    <row r="15" spans="1:13" ht="84" customHeight="1">
      <c r="A15" s="23" t="s">
        <v>202</v>
      </c>
      <c r="B15" s="69">
        <v>525</v>
      </c>
      <c r="C15" s="7"/>
      <c r="D15" s="6">
        <v>840</v>
      </c>
      <c r="E15" s="98"/>
      <c r="F15" s="98"/>
      <c r="G15" s="98"/>
      <c r="H15" s="98"/>
      <c r="I15" s="98"/>
      <c r="J15" s="98"/>
      <c r="K15" s="127">
        <f t="shared" si="0"/>
        <v>0</v>
      </c>
      <c r="L15" s="3"/>
      <c r="M15" s="3"/>
    </row>
    <row r="16" spans="1:13" ht="86.25" customHeight="1" thickBot="1">
      <c r="A16" s="40" t="s">
        <v>203</v>
      </c>
      <c r="B16" s="70">
        <v>525</v>
      </c>
      <c r="C16" s="71"/>
      <c r="D16" s="14">
        <v>840</v>
      </c>
      <c r="E16" s="99"/>
      <c r="F16" s="99"/>
      <c r="G16" s="99"/>
      <c r="H16" s="99"/>
      <c r="I16" s="99"/>
      <c r="J16" s="99"/>
      <c r="K16" s="127">
        <f t="shared" si="0"/>
        <v>0</v>
      </c>
      <c r="L16" s="3"/>
      <c r="M16" s="3"/>
    </row>
    <row r="17" spans="10:11" ht="15.75" thickBot="1">
      <c r="J17" s="42" t="s">
        <v>137</v>
      </c>
      <c r="K17" s="124">
        <f>SUM(K4:K16)</f>
        <v>0</v>
      </c>
    </row>
  </sheetData>
  <sheetProtection password="CF04" sheet="1"/>
  <dataConsolidate/>
  <mergeCells count="7">
    <mergeCell ref="A1:L1"/>
    <mergeCell ref="E2:J2"/>
    <mergeCell ref="K2:K3"/>
    <mergeCell ref="A2:A3"/>
    <mergeCell ref="B2:B3"/>
    <mergeCell ref="C2:C3"/>
    <mergeCell ref="D2:D3"/>
  </mergeCells>
  <phoneticPr fontId="8" type="noConversion"/>
  <pageMargins left="0.7" right="0.7" top="0.75" bottom="0.75" header="0.3" footer="0.3"/>
  <pageSetup paperSize="9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enableFormatConditionsCalculation="0">
    <tabColor indexed="53"/>
  </sheetPr>
  <dimension ref="A1:H20"/>
  <sheetViews>
    <sheetView zoomScaleNormal="100" workbookViewId="0">
      <pane xSplit="5" ySplit="2" topLeftCell="F16" activePane="bottomRight" state="frozen"/>
      <selection pane="topRight" activeCell="F1" sqref="F1"/>
      <selection pane="bottomLeft" activeCell="A3" sqref="A3"/>
      <selection pane="bottomRight" activeCell="A19" sqref="A19"/>
    </sheetView>
  </sheetViews>
  <sheetFormatPr defaultRowHeight="15"/>
  <cols>
    <col min="1" max="1" width="46.85546875" customWidth="1"/>
    <col min="2" max="2" width="11.5703125" customWidth="1"/>
    <col min="3" max="3" width="15.28515625" customWidth="1"/>
    <col min="4" max="4" width="13.85546875" customWidth="1"/>
    <col min="5" max="5" width="12.42578125" customWidth="1"/>
    <col min="6" max="6" width="11.42578125" bestFit="1" customWidth="1"/>
    <col min="7" max="7" width="12.42578125" hidden="1" customWidth="1"/>
    <col min="8" max="8" width="12.42578125" bestFit="1" customWidth="1"/>
    <col min="9" max="9" width="12.7109375" customWidth="1"/>
  </cols>
  <sheetData>
    <row r="1" spans="1:8" ht="19.5" thickBot="1">
      <c r="A1" s="175" t="s">
        <v>31</v>
      </c>
      <c r="B1" s="176"/>
      <c r="C1" s="176"/>
      <c r="D1" s="176"/>
      <c r="E1" s="176"/>
      <c r="F1" s="176"/>
      <c r="G1" s="177"/>
    </row>
    <row r="2" spans="1:8" ht="45">
      <c r="A2" s="55" t="s">
        <v>83</v>
      </c>
      <c r="B2" s="56" t="s">
        <v>149</v>
      </c>
      <c r="C2" s="56" t="s">
        <v>132</v>
      </c>
      <c r="D2" s="56" t="s">
        <v>135</v>
      </c>
      <c r="E2" s="56" t="s">
        <v>30</v>
      </c>
      <c r="F2" s="62" t="s">
        <v>139</v>
      </c>
      <c r="G2" s="61"/>
      <c r="H2" s="3"/>
    </row>
    <row r="3" spans="1:8" ht="84" customHeight="1">
      <c r="A3" s="47" t="s">
        <v>33</v>
      </c>
      <c r="B3" s="5">
        <v>150</v>
      </c>
      <c r="C3" s="6"/>
      <c r="D3" s="6">
        <v>240</v>
      </c>
      <c r="E3" s="98"/>
      <c r="F3" s="45">
        <f>B3*E3</f>
        <v>0</v>
      </c>
      <c r="G3" s="3"/>
      <c r="H3" s="3"/>
    </row>
    <row r="4" spans="1:8" ht="84" customHeight="1">
      <c r="A4" s="47" t="s">
        <v>34</v>
      </c>
      <c r="B4" s="5">
        <v>150</v>
      </c>
      <c r="C4" s="6"/>
      <c r="D4" s="6">
        <v>240</v>
      </c>
      <c r="E4" s="98"/>
      <c r="F4" s="45">
        <f t="shared" ref="F4:F17" si="0">B4*E4</f>
        <v>0</v>
      </c>
      <c r="G4" s="3"/>
      <c r="H4" s="3"/>
    </row>
    <row r="5" spans="1:8" ht="84" customHeight="1">
      <c r="A5" s="47" t="s">
        <v>35</v>
      </c>
      <c r="B5" s="5">
        <v>150</v>
      </c>
      <c r="C5" s="6"/>
      <c r="D5" s="6">
        <v>240</v>
      </c>
      <c r="E5" s="98"/>
      <c r="F5" s="45">
        <f t="shared" si="0"/>
        <v>0</v>
      </c>
      <c r="G5" s="3"/>
      <c r="H5" s="3"/>
    </row>
    <row r="6" spans="1:8" ht="84" customHeight="1">
      <c r="A6" s="47" t="s">
        <v>151</v>
      </c>
      <c r="B6" s="5">
        <v>45</v>
      </c>
      <c r="C6" s="4"/>
      <c r="D6" s="6">
        <v>75</v>
      </c>
      <c r="E6" s="98"/>
      <c r="F6" s="45">
        <f t="shared" si="0"/>
        <v>0</v>
      </c>
      <c r="G6" s="3"/>
      <c r="H6" s="3"/>
    </row>
    <row r="7" spans="1:8" ht="84" customHeight="1">
      <c r="A7" s="47" t="s">
        <v>152</v>
      </c>
      <c r="B7" s="5">
        <v>45</v>
      </c>
      <c r="C7" s="4"/>
      <c r="D7" s="6">
        <v>75</v>
      </c>
      <c r="E7" s="98"/>
      <c r="F7" s="45">
        <f t="shared" si="0"/>
        <v>0</v>
      </c>
      <c r="G7" s="3"/>
      <c r="H7" s="3"/>
    </row>
    <row r="8" spans="1:8" ht="84" customHeight="1">
      <c r="A8" s="47" t="s">
        <v>153</v>
      </c>
      <c r="B8" s="5">
        <v>45</v>
      </c>
      <c r="C8" s="4"/>
      <c r="D8" s="6">
        <v>75</v>
      </c>
      <c r="E8" s="98"/>
      <c r="F8" s="45">
        <f t="shared" si="0"/>
        <v>0</v>
      </c>
      <c r="G8" s="3"/>
      <c r="H8" s="3"/>
    </row>
    <row r="9" spans="1:8" ht="84" customHeight="1">
      <c r="A9" s="47" t="s">
        <v>95</v>
      </c>
      <c r="B9" s="5">
        <v>45</v>
      </c>
      <c r="C9" s="4"/>
      <c r="D9" s="6">
        <v>75</v>
      </c>
      <c r="E9" s="98"/>
      <c r="F9" s="45">
        <f t="shared" si="0"/>
        <v>0</v>
      </c>
      <c r="G9" s="3"/>
      <c r="H9" s="3"/>
    </row>
    <row r="10" spans="1:8" ht="84" customHeight="1">
      <c r="A10" s="47" t="s">
        <v>96</v>
      </c>
      <c r="B10" s="5">
        <v>45</v>
      </c>
      <c r="C10" s="4"/>
      <c r="D10" s="6">
        <v>75</v>
      </c>
      <c r="E10" s="98"/>
      <c r="F10" s="45">
        <f t="shared" si="0"/>
        <v>0</v>
      </c>
      <c r="G10" s="3"/>
      <c r="H10" s="3"/>
    </row>
    <row r="11" spans="1:8" ht="84" customHeight="1">
      <c r="A11" s="47" t="s">
        <v>97</v>
      </c>
      <c r="B11" s="5">
        <v>45</v>
      </c>
      <c r="C11" s="4"/>
      <c r="D11" s="6">
        <v>75</v>
      </c>
      <c r="E11" s="98"/>
      <c r="F11" s="45">
        <f t="shared" si="0"/>
        <v>0</v>
      </c>
      <c r="G11" s="3"/>
      <c r="H11" s="3"/>
    </row>
    <row r="12" spans="1:8" ht="84" customHeight="1">
      <c r="A12" s="47" t="s">
        <v>98</v>
      </c>
      <c r="B12" s="5">
        <v>45</v>
      </c>
      <c r="C12" s="4"/>
      <c r="D12" s="6">
        <v>75</v>
      </c>
      <c r="E12" s="98"/>
      <c r="F12" s="45">
        <f t="shared" si="0"/>
        <v>0</v>
      </c>
      <c r="G12" s="3"/>
      <c r="H12" s="3"/>
    </row>
    <row r="13" spans="1:8" ht="84" customHeight="1">
      <c r="A13" s="47" t="s">
        <v>99</v>
      </c>
      <c r="B13" s="5">
        <v>45</v>
      </c>
      <c r="C13" s="4"/>
      <c r="D13" s="6">
        <v>75</v>
      </c>
      <c r="E13" s="98"/>
      <c r="F13" s="45">
        <f t="shared" si="0"/>
        <v>0</v>
      </c>
      <c r="G13" s="3"/>
      <c r="H13" s="3"/>
    </row>
    <row r="14" spans="1:8" ht="84" customHeight="1">
      <c r="A14" s="47" t="s">
        <v>100</v>
      </c>
      <c r="B14" s="5">
        <v>45</v>
      </c>
      <c r="C14" s="4"/>
      <c r="D14" s="6">
        <v>75</v>
      </c>
      <c r="E14" s="98"/>
      <c r="F14" s="45">
        <f t="shared" si="0"/>
        <v>0</v>
      </c>
      <c r="G14" s="3"/>
      <c r="H14" s="3"/>
    </row>
    <row r="15" spans="1:8" ht="84" customHeight="1">
      <c r="A15" s="47" t="s">
        <v>101</v>
      </c>
      <c r="B15" s="5">
        <v>45</v>
      </c>
      <c r="C15" s="4"/>
      <c r="D15" s="6">
        <v>75</v>
      </c>
      <c r="E15" s="98"/>
      <c r="F15" s="45">
        <f t="shared" si="0"/>
        <v>0</v>
      </c>
      <c r="G15" s="3"/>
      <c r="H15" s="3"/>
    </row>
    <row r="16" spans="1:8" ht="84" customHeight="1">
      <c r="A16" s="47" t="s">
        <v>102</v>
      </c>
      <c r="B16" s="5">
        <v>45</v>
      </c>
      <c r="C16" s="4"/>
      <c r="D16" s="6">
        <v>75</v>
      </c>
      <c r="E16" s="98"/>
      <c r="F16" s="45">
        <f t="shared" si="0"/>
        <v>0</v>
      </c>
      <c r="G16" s="3"/>
      <c r="H16" s="3"/>
    </row>
    <row r="17" spans="1:8" ht="84" customHeight="1">
      <c r="A17" s="47" t="s">
        <v>103</v>
      </c>
      <c r="B17" s="5">
        <v>45</v>
      </c>
      <c r="C17" s="4"/>
      <c r="D17" s="6">
        <v>75</v>
      </c>
      <c r="E17" s="98"/>
      <c r="F17" s="45">
        <f t="shared" si="0"/>
        <v>0</v>
      </c>
      <c r="G17" s="3"/>
      <c r="H17" s="3"/>
    </row>
    <row r="18" spans="1:8" ht="84" customHeight="1">
      <c r="A18" s="47" t="s">
        <v>104</v>
      </c>
      <c r="B18" s="5">
        <v>45</v>
      </c>
      <c r="C18" s="4"/>
      <c r="D18" s="6">
        <v>75</v>
      </c>
      <c r="E18" s="98"/>
      <c r="F18" s="45">
        <f>B18*E18</f>
        <v>0</v>
      </c>
      <c r="G18" s="3"/>
      <c r="H18" s="3"/>
    </row>
    <row r="19" spans="1:8" ht="84" customHeight="1" thickBot="1">
      <c r="A19" s="40" t="s">
        <v>32</v>
      </c>
      <c r="B19" s="64">
        <v>57</v>
      </c>
      <c r="C19" s="63"/>
      <c r="D19" s="76">
        <v>95</v>
      </c>
      <c r="E19" s="100"/>
      <c r="F19" s="77">
        <f>B19*E19</f>
        <v>0</v>
      </c>
      <c r="G19" s="3"/>
      <c r="H19" s="3"/>
    </row>
    <row r="20" spans="1:8" ht="15.75" thickBot="1">
      <c r="E20" s="59" t="s">
        <v>137</v>
      </c>
      <c r="F20" s="44">
        <f>SUM(F3:F19)</f>
        <v>0</v>
      </c>
    </row>
  </sheetData>
  <sheetProtection password="CF04" sheet="1"/>
  <dataConsolidate/>
  <mergeCells count="1">
    <mergeCell ref="A1:G1"/>
  </mergeCells>
  <phoneticPr fontId="8" type="noConversion"/>
  <pageMargins left="0.7" right="0.7" top="0.75" bottom="0.75" header="0.3" footer="0.3"/>
  <pageSetup paperSize="9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enableFormatConditionsCalculation="0">
    <tabColor indexed="13"/>
  </sheetPr>
  <dimension ref="A1:I15"/>
  <sheetViews>
    <sheetView zoomScaleNormal="100" workbookViewId="0">
      <pane ySplit="3" topLeftCell="A10" activePane="bottomLeft" state="frozen"/>
      <selection pane="bottomLeft" activeCell="D14" sqref="D14"/>
    </sheetView>
  </sheetViews>
  <sheetFormatPr defaultRowHeight="15"/>
  <cols>
    <col min="1" max="1" width="46" customWidth="1"/>
    <col min="2" max="2" width="12.85546875" customWidth="1"/>
    <col min="3" max="3" width="15.140625" customWidth="1"/>
    <col min="4" max="4" width="13.85546875" customWidth="1"/>
    <col min="5" max="6" width="13" customWidth="1"/>
    <col min="7" max="7" width="13.42578125" customWidth="1"/>
    <col min="8" max="8" width="12.85546875" customWidth="1"/>
    <col min="9" max="9" width="12.42578125" hidden="1" customWidth="1"/>
  </cols>
  <sheetData>
    <row r="1" spans="1:9" ht="19.5" thickBot="1">
      <c r="A1" s="175" t="s">
        <v>36</v>
      </c>
      <c r="B1" s="176"/>
      <c r="C1" s="176"/>
      <c r="D1" s="176"/>
      <c r="E1" s="176"/>
      <c r="F1" s="176"/>
      <c r="G1" s="176"/>
      <c r="H1" s="176"/>
      <c r="I1" s="177"/>
    </row>
    <row r="2" spans="1:9" ht="19.5" customHeight="1">
      <c r="A2" s="187" t="s">
        <v>83</v>
      </c>
      <c r="B2" s="167" t="s">
        <v>149</v>
      </c>
      <c r="C2" s="167" t="s">
        <v>132</v>
      </c>
      <c r="D2" s="167" t="s">
        <v>135</v>
      </c>
      <c r="E2" s="167" t="s">
        <v>79</v>
      </c>
      <c r="F2" s="167"/>
      <c r="G2" s="167"/>
      <c r="H2" s="169" t="s">
        <v>139</v>
      </c>
      <c r="I2" s="184" t="s">
        <v>149</v>
      </c>
    </row>
    <row r="3" spans="1:9" ht="30">
      <c r="A3" s="188"/>
      <c r="B3" s="186"/>
      <c r="C3" s="186"/>
      <c r="D3" s="186"/>
      <c r="E3" s="54" t="s">
        <v>80</v>
      </c>
      <c r="F3" s="54" t="s">
        <v>81</v>
      </c>
      <c r="G3" s="54" t="s">
        <v>82</v>
      </c>
      <c r="H3" s="170"/>
      <c r="I3" s="185"/>
    </row>
    <row r="4" spans="1:9" ht="75" customHeight="1">
      <c r="A4" s="47" t="s">
        <v>37</v>
      </c>
      <c r="B4" s="5">
        <v>431</v>
      </c>
      <c r="C4" s="48"/>
      <c r="D4" s="9">
        <v>690</v>
      </c>
      <c r="E4" s="101"/>
      <c r="F4" s="101"/>
      <c r="G4" s="101"/>
      <c r="H4" s="43">
        <f>(E4*B4)+(B4*F4)+(B4*G4)</f>
        <v>0</v>
      </c>
      <c r="I4" s="3"/>
    </row>
    <row r="5" spans="1:9" ht="75" customHeight="1">
      <c r="A5" s="47" t="s">
        <v>38</v>
      </c>
      <c r="B5" s="5">
        <v>431</v>
      </c>
      <c r="C5" s="48"/>
      <c r="D5" s="9">
        <v>690</v>
      </c>
      <c r="E5" s="101"/>
      <c r="F5" s="101"/>
      <c r="G5" s="101"/>
      <c r="H5" s="43">
        <f t="shared" ref="H5:H14" si="0">(E5*B5)+(B5*F5)+(B5*G5)</f>
        <v>0</v>
      </c>
      <c r="I5" s="3"/>
    </row>
    <row r="6" spans="1:9" ht="75" customHeight="1">
      <c r="A6" s="47" t="s">
        <v>39</v>
      </c>
      <c r="B6" s="5">
        <v>431</v>
      </c>
      <c r="C6" s="48"/>
      <c r="D6" s="9">
        <v>690</v>
      </c>
      <c r="E6" s="101"/>
      <c r="F6" s="101"/>
      <c r="G6" s="101"/>
      <c r="H6" s="43">
        <f t="shared" si="0"/>
        <v>0</v>
      </c>
      <c r="I6" s="3"/>
    </row>
    <row r="7" spans="1:9" ht="75" customHeight="1">
      <c r="A7" s="47" t="s">
        <v>40</v>
      </c>
      <c r="B7" s="5">
        <v>431</v>
      </c>
      <c r="C7" s="48"/>
      <c r="D7" s="9">
        <v>690</v>
      </c>
      <c r="E7" s="101"/>
      <c r="F7" s="101"/>
      <c r="G7" s="101"/>
      <c r="H7" s="43">
        <f t="shared" si="0"/>
        <v>0</v>
      </c>
      <c r="I7" s="3"/>
    </row>
    <row r="8" spans="1:9" ht="75" customHeight="1">
      <c r="A8" s="47" t="s">
        <v>41</v>
      </c>
      <c r="B8" s="5">
        <v>431</v>
      </c>
      <c r="C8" s="48"/>
      <c r="D8" s="9">
        <v>690</v>
      </c>
      <c r="E8" s="101"/>
      <c r="F8" s="101"/>
      <c r="G8" s="101"/>
      <c r="H8" s="43">
        <f t="shared" si="0"/>
        <v>0</v>
      </c>
      <c r="I8" s="3"/>
    </row>
    <row r="9" spans="1:9" ht="75" customHeight="1">
      <c r="A9" s="47" t="s">
        <v>42</v>
      </c>
      <c r="B9" s="5">
        <v>431</v>
      </c>
      <c r="C9" s="48"/>
      <c r="D9" s="9">
        <v>690</v>
      </c>
      <c r="E9" s="101"/>
      <c r="F9" s="101"/>
      <c r="G9" s="101"/>
      <c r="H9" s="43">
        <f t="shared" si="0"/>
        <v>0</v>
      </c>
      <c r="I9" s="3"/>
    </row>
    <row r="10" spans="1:9" ht="75" customHeight="1">
      <c r="A10" s="47" t="s">
        <v>43</v>
      </c>
      <c r="B10" s="5">
        <v>431</v>
      </c>
      <c r="C10" s="48"/>
      <c r="D10" s="9">
        <v>690</v>
      </c>
      <c r="E10" s="101"/>
      <c r="F10" s="101"/>
      <c r="G10" s="101"/>
      <c r="H10" s="43">
        <f t="shared" si="0"/>
        <v>0</v>
      </c>
      <c r="I10" s="3"/>
    </row>
    <row r="11" spans="1:9" ht="75" customHeight="1">
      <c r="A11" s="47" t="s">
        <v>44</v>
      </c>
      <c r="B11" s="5">
        <v>431</v>
      </c>
      <c r="C11" s="48"/>
      <c r="D11" s="9">
        <v>690</v>
      </c>
      <c r="E11" s="101"/>
      <c r="F11" s="101"/>
      <c r="G11" s="101"/>
      <c r="H11" s="43">
        <f t="shared" si="0"/>
        <v>0</v>
      </c>
      <c r="I11" s="3"/>
    </row>
    <row r="12" spans="1:9" ht="75" customHeight="1">
      <c r="A12" s="47" t="s">
        <v>45</v>
      </c>
      <c r="B12" s="5">
        <v>431</v>
      </c>
      <c r="C12" s="48"/>
      <c r="D12" s="9">
        <v>690</v>
      </c>
      <c r="E12" s="101"/>
      <c r="F12" s="101"/>
      <c r="G12" s="101"/>
      <c r="H12" s="43">
        <f t="shared" si="0"/>
        <v>0</v>
      </c>
      <c r="I12" s="3"/>
    </row>
    <row r="13" spans="1:9" ht="75" customHeight="1">
      <c r="A13" s="47" t="s">
        <v>46</v>
      </c>
      <c r="B13" s="5">
        <v>431</v>
      </c>
      <c r="C13" s="48"/>
      <c r="D13" s="9">
        <v>690</v>
      </c>
      <c r="E13" s="101"/>
      <c r="F13" s="101"/>
      <c r="G13" s="101"/>
      <c r="H13" s="43">
        <f t="shared" si="0"/>
        <v>0</v>
      </c>
      <c r="I13" s="3"/>
    </row>
    <row r="14" spans="1:9" ht="75" customHeight="1" thickBot="1">
      <c r="A14" s="52" t="s">
        <v>47</v>
      </c>
      <c r="B14" s="11">
        <v>431</v>
      </c>
      <c r="C14" s="53"/>
      <c r="D14" s="13">
        <v>690</v>
      </c>
      <c r="E14" s="102"/>
      <c r="F14" s="102"/>
      <c r="G14" s="102"/>
      <c r="H14" s="60">
        <f t="shared" si="0"/>
        <v>0</v>
      </c>
      <c r="I14" s="3"/>
    </row>
    <row r="15" spans="1:9" ht="15.75" thickBot="1">
      <c r="G15" s="59" t="s">
        <v>137</v>
      </c>
      <c r="H15" s="44">
        <f>SUM(H4:H14)</f>
        <v>0</v>
      </c>
    </row>
  </sheetData>
  <sheetProtection password="CF04" sheet="1"/>
  <dataConsolidate/>
  <mergeCells count="8">
    <mergeCell ref="A1:I1"/>
    <mergeCell ref="I2:I3"/>
    <mergeCell ref="H2:H3"/>
    <mergeCell ref="E2:G2"/>
    <mergeCell ref="D2:D3"/>
    <mergeCell ref="C2:C3"/>
    <mergeCell ref="B2:B3"/>
    <mergeCell ref="A2:A3"/>
  </mergeCells>
  <phoneticPr fontId="8" type="noConversion"/>
  <pageMargins left="0.7" right="0.7" top="0.75" bottom="0.75" header="0.3" footer="0.3"/>
  <pageSetup paperSize="9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enableFormatConditionsCalculation="0">
    <tabColor indexed="17"/>
  </sheetPr>
  <dimension ref="A1:N15"/>
  <sheetViews>
    <sheetView zoomScaleNormal="100" workbookViewId="0">
      <pane xSplit="11" ySplit="3" topLeftCell="L11" activePane="bottomRight" state="frozen"/>
      <selection pane="topRight" activeCell="L1" sqref="L1"/>
      <selection pane="bottomLeft" activeCell="A4" sqref="A4"/>
      <selection pane="bottomRight" activeCell="B14" sqref="B14 E14:K14"/>
    </sheetView>
  </sheetViews>
  <sheetFormatPr defaultRowHeight="15"/>
  <cols>
    <col min="1" max="1" width="46" customWidth="1"/>
    <col min="2" max="2" width="13.85546875" customWidth="1"/>
    <col min="3" max="3" width="15.140625" customWidth="1"/>
    <col min="4" max="4" width="14.28515625" customWidth="1"/>
    <col min="5" max="11" width="12.42578125" customWidth="1"/>
    <col min="12" max="12" width="11.42578125" bestFit="1" customWidth="1"/>
    <col min="13" max="13" width="12.42578125" hidden="1" customWidth="1"/>
    <col min="14" max="14" width="12.42578125" bestFit="1" customWidth="1"/>
    <col min="15" max="15" width="12.7109375" customWidth="1"/>
  </cols>
  <sheetData>
    <row r="1" spans="1:14" ht="19.5" thickBot="1">
      <c r="A1" s="175" t="s">
        <v>48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7"/>
    </row>
    <row r="2" spans="1:14">
      <c r="A2" s="171" t="s">
        <v>83</v>
      </c>
      <c r="B2" s="173" t="s">
        <v>149</v>
      </c>
      <c r="C2" s="173" t="s">
        <v>132</v>
      </c>
      <c r="D2" s="173" t="s">
        <v>135</v>
      </c>
      <c r="E2" s="178" t="s">
        <v>85</v>
      </c>
      <c r="F2" s="179"/>
      <c r="G2" s="179"/>
      <c r="H2" s="180"/>
      <c r="I2" s="180"/>
      <c r="J2" s="180"/>
      <c r="K2" s="181"/>
      <c r="L2" s="169" t="s">
        <v>139</v>
      </c>
      <c r="M2" s="3"/>
      <c r="N2" s="3"/>
    </row>
    <row r="3" spans="1:14" ht="43.5" customHeight="1">
      <c r="A3" s="182"/>
      <c r="B3" s="183"/>
      <c r="C3" s="183"/>
      <c r="D3" s="183"/>
      <c r="E3" s="54" t="s">
        <v>86</v>
      </c>
      <c r="F3" s="54" t="s">
        <v>87</v>
      </c>
      <c r="G3" s="54" t="s">
        <v>27</v>
      </c>
      <c r="H3" s="54" t="s">
        <v>88</v>
      </c>
      <c r="I3" s="54" t="s">
        <v>28</v>
      </c>
      <c r="J3" s="54" t="s">
        <v>29</v>
      </c>
      <c r="K3" s="54" t="s">
        <v>89</v>
      </c>
      <c r="L3" s="170"/>
      <c r="M3" s="3"/>
      <c r="N3" s="3"/>
    </row>
    <row r="4" spans="1:14" ht="84" customHeight="1">
      <c r="A4" s="47" t="s">
        <v>49</v>
      </c>
      <c r="B4" s="5">
        <v>512</v>
      </c>
      <c r="C4" s="48"/>
      <c r="D4" s="9">
        <v>820</v>
      </c>
      <c r="E4" s="103"/>
      <c r="F4" s="103"/>
      <c r="G4" s="103"/>
      <c r="H4" s="103"/>
      <c r="I4" s="103"/>
      <c r="J4" s="103"/>
      <c r="K4" s="103"/>
      <c r="L4" s="57">
        <f t="shared" ref="L4:L14" si="0">(B4*E4)+(B4*F4)+(B4*G4)+(B4*H4)+(B4*I4)+(B4*J4)+(B4*K4)</f>
        <v>0</v>
      </c>
      <c r="M4" s="3"/>
      <c r="N4" s="3"/>
    </row>
    <row r="5" spans="1:14" ht="84" customHeight="1">
      <c r="A5" s="47" t="s">
        <v>50</v>
      </c>
      <c r="B5" s="5">
        <v>512</v>
      </c>
      <c r="C5" s="48"/>
      <c r="D5" s="9">
        <v>820</v>
      </c>
      <c r="E5" s="103"/>
      <c r="F5" s="103"/>
      <c r="G5" s="103"/>
      <c r="H5" s="103"/>
      <c r="I5" s="103"/>
      <c r="J5" s="103"/>
      <c r="K5" s="103"/>
      <c r="L5" s="57">
        <f t="shared" si="0"/>
        <v>0</v>
      </c>
      <c r="M5" s="3"/>
      <c r="N5" s="3"/>
    </row>
    <row r="6" spans="1:14" ht="84" customHeight="1">
      <c r="A6" s="47" t="s">
        <v>51</v>
      </c>
      <c r="B6" s="5">
        <v>512</v>
      </c>
      <c r="C6" s="48"/>
      <c r="D6" s="9">
        <v>820</v>
      </c>
      <c r="E6" s="103"/>
      <c r="F6" s="103"/>
      <c r="G6" s="103"/>
      <c r="H6" s="103"/>
      <c r="I6" s="103"/>
      <c r="J6" s="103"/>
      <c r="K6" s="103"/>
      <c r="L6" s="57">
        <f t="shared" si="0"/>
        <v>0</v>
      </c>
      <c r="M6" s="3"/>
      <c r="N6" s="3"/>
    </row>
    <row r="7" spans="1:14" ht="84" customHeight="1">
      <c r="A7" s="47" t="s">
        <v>52</v>
      </c>
      <c r="B7" s="5">
        <v>512</v>
      </c>
      <c r="C7" s="48"/>
      <c r="D7" s="9">
        <v>820</v>
      </c>
      <c r="E7" s="103"/>
      <c r="F7" s="103"/>
      <c r="G7" s="103"/>
      <c r="H7" s="103"/>
      <c r="I7" s="103"/>
      <c r="J7" s="103"/>
      <c r="K7" s="103"/>
      <c r="L7" s="57">
        <f t="shared" si="0"/>
        <v>0</v>
      </c>
      <c r="M7" s="3"/>
      <c r="N7" s="3"/>
    </row>
    <row r="8" spans="1:14" ht="84" customHeight="1">
      <c r="A8" s="47" t="s">
        <v>70</v>
      </c>
      <c r="B8" s="5">
        <v>512</v>
      </c>
      <c r="C8" s="48"/>
      <c r="D8" s="9">
        <v>820</v>
      </c>
      <c r="E8" s="103"/>
      <c r="F8" s="103"/>
      <c r="G8" s="103"/>
      <c r="H8" s="103"/>
      <c r="I8" s="103"/>
      <c r="J8" s="103"/>
      <c r="K8" s="103"/>
      <c r="L8" s="57">
        <f t="shared" si="0"/>
        <v>0</v>
      </c>
      <c r="M8" s="3"/>
      <c r="N8" s="3"/>
    </row>
    <row r="9" spans="1:14" ht="84" customHeight="1">
      <c r="A9" s="47" t="s">
        <v>71</v>
      </c>
      <c r="B9" s="5">
        <v>512</v>
      </c>
      <c r="C9" s="48"/>
      <c r="D9" s="9">
        <v>820</v>
      </c>
      <c r="E9" s="103"/>
      <c r="F9" s="103"/>
      <c r="G9" s="103"/>
      <c r="H9" s="103"/>
      <c r="I9" s="103"/>
      <c r="J9" s="103"/>
      <c r="K9" s="103"/>
      <c r="L9" s="57">
        <f t="shared" si="0"/>
        <v>0</v>
      </c>
      <c r="M9" s="3"/>
      <c r="N9" s="3"/>
    </row>
    <row r="10" spans="1:14" ht="84" customHeight="1">
      <c r="A10" s="47" t="s">
        <v>53</v>
      </c>
      <c r="B10" s="5">
        <v>512</v>
      </c>
      <c r="C10" s="48"/>
      <c r="D10" s="9">
        <v>820</v>
      </c>
      <c r="E10" s="103"/>
      <c r="F10" s="103"/>
      <c r="G10" s="103"/>
      <c r="H10" s="103"/>
      <c r="I10" s="103"/>
      <c r="J10" s="103"/>
      <c r="K10" s="103"/>
      <c r="L10" s="57">
        <f t="shared" si="0"/>
        <v>0</v>
      </c>
      <c r="M10" s="3"/>
      <c r="N10" s="3"/>
    </row>
    <row r="11" spans="1:14" ht="84" customHeight="1">
      <c r="A11" s="47" t="s">
        <v>54</v>
      </c>
      <c r="B11" s="5">
        <v>512</v>
      </c>
      <c r="C11" s="48"/>
      <c r="D11" s="9">
        <v>820</v>
      </c>
      <c r="E11" s="103"/>
      <c r="F11" s="103"/>
      <c r="G11" s="103"/>
      <c r="H11" s="103"/>
      <c r="I11" s="103"/>
      <c r="J11" s="103"/>
      <c r="K11" s="103"/>
      <c r="L11" s="57">
        <f t="shared" si="0"/>
        <v>0</v>
      </c>
      <c r="M11" s="3"/>
      <c r="N11" s="3"/>
    </row>
    <row r="12" spans="1:14" ht="84" customHeight="1">
      <c r="A12" s="47" t="s">
        <v>55</v>
      </c>
      <c r="B12" s="5">
        <v>512</v>
      </c>
      <c r="C12" s="48"/>
      <c r="D12" s="9">
        <v>820</v>
      </c>
      <c r="E12" s="103"/>
      <c r="F12" s="103"/>
      <c r="G12" s="103"/>
      <c r="H12" s="103"/>
      <c r="I12" s="103"/>
      <c r="J12" s="103"/>
      <c r="K12" s="103"/>
      <c r="L12" s="57">
        <f t="shared" si="0"/>
        <v>0</v>
      </c>
      <c r="M12" s="3"/>
      <c r="N12" s="3"/>
    </row>
    <row r="13" spans="1:14" ht="84" customHeight="1">
      <c r="A13" s="47" t="s">
        <v>56</v>
      </c>
      <c r="B13" s="5">
        <v>512</v>
      </c>
      <c r="C13" s="48"/>
      <c r="D13" s="9">
        <v>820</v>
      </c>
      <c r="E13" s="103"/>
      <c r="F13" s="103"/>
      <c r="G13" s="103"/>
      <c r="H13" s="103"/>
      <c r="I13" s="103"/>
      <c r="J13" s="103"/>
      <c r="K13" s="103"/>
      <c r="L13" s="57">
        <f t="shared" si="0"/>
        <v>0</v>
      </c>
      <c r="M13" s="3"/>
      <c r="N13" s="3"/>
    </row>
    <row r="14" spans="1:14" ht="84" customHeight="1" thickBot="1">
      <c r="A14" s="52" t="s">
        <v>57</v>
      </c>
      <c r="B14" s="11">
        <v>512</v>
      </c>
      <c r="C14" s="53"/>
      <c r="D14" s="13">
        <v>820</v>
      </c>
      <c r="E14" s="104"/>
      <c r="F14" s="104"/>
      <c r="G14" s="104"/>
      <c r="H14" s="104"/>
      <c r="I14" s="104"/>
      <c r="J14" s="104"/>
      <c r="K14" s="104"/>
      <c r="L14" s="58">
        <f t="shared" si="0"/>
        <v>0</v>
      </c>
      <c r="M14" s="3"/>
      <c r="N14" s="3"/>
    </row>
    <row r="15" spans="1:14" ht="15.75" thickBot="1">
      <c r="K15" s="59" t="s">
        <v>137</v>
      </c>
      <c r="L15" s="44">
        <f>SUM(L4:L14)</f>
        <v>0</v>
      </c>
    </row>
  </sheetData>
  <sheetProtection password="CF04" sheet="1"/>
  <dataConsolidate/>
  <mergeCells count="7">
    <mergeCell ref="A1:M1"/>
    <mergeCell ref="E2:K2"/>
    <mergeCell ref="L2:L3"/>
    <mergeCell ref="A2:A3"/>
    <mergeCell ref="B2:B3"/>
    <mergeCell ref="C2:C3"/>
    <mergeCell ref="D2:D3"/>
  </mergeCells>
  <phoneticPr fontId="8" type="noConversion"/>
  <pageMargins left="0.7" right="0.7" top="0.75" bottom="0.75" header="0.3" footer="0.3"/>
  <pageSetup paperSize="9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 enableFormatConditionsCalculation="0">
    <tabColor indexed="39"/>
  </sheetPr>
  <dimension ref="A1:M15"/>
  <sheetViews>
    <sheetView zoomScaleNormal="100" workbookViewId="0">
      <pane xSplit="10" ySplit="3" topLeftCell="K11" activePane="bottomRight" state="frozen"/>
      <selection activeCell="G9" sqref="G9"/>
      <selection pane="topRight" activeCell="G9" sqref="G9"/>
      <selection pane="bottomLeft" activeCell="G9" sqref="G9"/>
      <selection pane="bottomRight" activeCell="A13" sqref="A13"/>
    </sheetView>
  </sheetViews>
  <sheetFormatPr defaultRowHeight="15"/>
  <cols>
    <col min="1" max="1" width="46.85546875" customWidth="1"/>
    <col min="2" max="2" width="11.5703125" customWidth="1"/>
    <col min="3" max="3" width="15.28515625" customWidth="1"/>
    <col min="4" max="4" width="11.85546875" customWidth="1"/>
    <col min="5" max="10" width="12.42578125" customWidth="1"/>
    <col min="11" max="11" width="11.42578125" bestFit="1" customWidth="1"/>
    <col min="12" max="12" width="12.42578125" hidden="1" customWidth="1"/>
    <col min="13" max="13" width="12.42578125" bestFit="1" customWidth="1"/>
    <col min="14" max="14" width="12.7109375" customWidth="1"/>
  </cols>
  <sheetData>
    <row r="1" spans="1:13" ht="19.5" thickBot="1">
      <c r="A1" s="175" t="s">
        <v>58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7"/>
    </row>
    <row r="2" spans="1:13">
      <c r="A2" s="194" t="s">
        <v>83</v>
      </c>
      <c r="B2" s="196" t="s">
        <v>149</v>
      </c>
      <c r="C2" s="196" t="s">
        <v>132</v>
      </c>
      <c r="D2" s="196" t="s">
        <v>135</v>
      </c>
      <c r="E2" s="189" t="s">
        <v>85</v>
      </c>
      <c r="F2" s="190"/>
      <c r="G2" s="190"/>
      <c r="H2" s="191"/>
      <c r="I2" s="191"/>
      <c r="J2" s="191"/>
      <c r="K2" s="192" t="s">
        <v>139</v>
      </c>
      <c r="L2" s="3"/>
      <c r="M2" s="3"/>
    </row>
    <row r="3" spans="1:13" ht="43.5" customHeight="1">
      <c r="A3" s="195"/>
      <c r="B3" s="197"/>
      <c r="C3" s="197"/>
      <c r="D3" s="197"/>
      <c r="E3" s="54" t="s">
        <v>21</v>
      </c>
      <c r="F3" s="54" t="s">
        <v>22</v>
      </c>
      <c r="G3" s="54" t="s">
        <v>23</v>
      </c>
      <c r="H3" s="54" t="s">
        <v>24</v>
      </c>
      <c r="I3" s="54" t="s">
        <v>25</v>
      </c>
      <c r="J3" s="54" t="s">
        <v>26</v>
      </c>
      <c r="K3" s="193"/>
      <c r="L3" s="3"/>
      <c r="M3" s="3"/>
    </row>
    <row r="4" spans="1:13" ht="84" customHeight="1">
      <c r="A4" s="47" t="s">
        <v>59</v>
      </c>
      <c r="B4" s="5">
        <v>612</v>
      </c>
      <c r="C4" s="48"/>
      <c r="D4" s="9">
        <v>980</v>
      </c>
      <c r="E4" s="103"/>
      <c r="F4" s="103"/>
      <c r="G4" s="103"/>
      <c r="H4" s="103"/>
      <c r="I4" s="103"/>
      <c r="J4" s="103"/>
      <c r="K4" s="57">
        <f t="shared" ref="K4:K14" si="0">(B4*E4)+(B4*F4)+(B4*G4)+(B4*H4)+(B4*I4)+(B4*J4)</f>
        <v>0</v>
      </c>
      <c r="L4" s="3"/>
      <c r="M4" s="3"/>
    </row>
    <row r="5" spans="1:13" ht="84" customHeight="1">
      <c r="A5" s="47" t="s">
        <v>60</v>
      </c>
      <c r="B5" s="5">
        <v>612</v>
      </c>
      <c r="C5" s="48"/>
      <c r="D5" s="9">
        <v>980</v>
      </c>
      <c r="E5" s="103"/>
      <c r="F5" s="103"/>
      <c r="G5" s="103"/>
      <c r="H5" s="103"/>
      <c r="I5" s="103"/>
      <c r="J5" s="103"/>
      <c r="K5" s="57">
        <f t="shared" si="0"/>
        <v>0</v>
      </c>
      <c r="L5" s="3"/>
      <c r="M5" s="3"/>
    </row>
    <row r="6" spans="1:13" ht="84" customHeight="1">
      <c r="A6" s="47" t="s">
        <v>61</v>
      </c>
      <c r="B6" s="5">
        <v>612</v>
      </c>
      <c r="C6" s="48"/>
      <c r="D6" s="9">
        <v>980</v>
      </c>
      <c r="E6" s="103"/>
      <c r="F6" s="103"/>
      <c r="G6" s="103"/>
      <c r="H6" s="103"/>
      <c r="I6" s="103"/>
      <c r="J6" s="103"/>
      <c r="K6" s="57">
        <f t="shared" si="0"/>
        <v>0</v>
      </c>
      <c r="L6" s="3"/>
      <c r="M6" s="3"/>
    </row>
    <row r="7" spans="1:13" ht="84" customHeight="1">
      <c r="A7" s="47" t="s">
        <v>62</v>
      </c>
      <c r="B7" s="5">
        <v>612</v>
      </c>
      <c r="C7" s="48"/>
      <c r="D7" s="9">
        <v>980</v>
      </c>
      <c r="E7" s="103"/>
      <c r="F7" s="103"/>
      <c r="G7" s="103"/>
      <c r="H7" s="103"/>
      <c r="I7" s="103"/>
      <c r="J7" s="103"/>
      <c r="K7" s="57">
        <f t="shared" si="0"/>
        <v>0</v>
      </c>
      <c r="L7" s="3"/>
      <c r="M7" s="3"/>
    </row>
    <row r="8" spans="1:13" ht="84" customHeight="1">
      <c r="A8" s="47" t="s">
        <v>63</v>
      </c>
      <c r="B8" s="5">
        <v>612</v>
      </c>
      <c r="C8" s="48"/>
      <c r="D8" s="9">
        <v>980</v>
      </c>
      <c r="E8" s="103"/>
      <c r="F8" s="103"/>
      <c r="G8" s="103"/>
      <c r="H8" s="103"/>
      <c r="I8" s="103"/>
      <c r="J8" s="103"/>
      <c r="K8" s="57">
        <f t="shared" si="0"/>
        <v>0</v>
      </c>
      <c r="L8" s="3"/>
      <c r="M8" s="3"/>
    </row>
    <row r="9" spans="1:13" ht="84" customHeight="1">
      <c r="A9" s="47" t="s">
        <v>64</v>
      </c>
      <c r="B9" s="5">
        <v>612</v>
      </c>
      <c r="C9" s="48"/>
      <c r="D9" s="9">
        <v>980</v>
      </c>
      <c r="E9" s="103"/>
      <c r="F9" s="103"/>
      <c r="G9" s="103"/>
      <c r="H9" s="103"/>
      <c r="I9" s="103"/>
      <c r="J9" s="103"/>
      <c r="K9" s="57">
        <f t="shared" si="0"/>
        <v>0</v>
      </c>
      <c r="L9" s="3"/>
      <c r="M9" s="3"/>
    </row>
    <row r="10" spans="1:13" ht="84" customHeight="1">
      <c r="A10" s="47" t="s">
        <v>65</v>
      </c>
      <c r="B10" s="5">
        <v>612</v>
      </c>
      <c r="C10" s="48"/>
      <c r="D10" s="9">
        <v>980</v>
      </c>
      <c r="E10" s="103"/>
      <c r="F10" s="103"/>
      <c r="G10" s="103"/>
      <c r="H10" s="103"/>
      <c r="I10" s="103"/>
      <c r="J10" s="103"/>
      <c r="K10" s="57">
        <f t="shared" si="0"/>
        <v>0</v>
      </c>
      <c r="L10" s="3"/>
      <c r="M10" s="3"/>
    </row>
    <row r="11" spans="1:13" ht="84" customHeight="1">
      <c r="A11" s="47" t="s">
        <v>66</v>
      </c>
      <c r="B11" s="5">
        <v>612</v>
      </c>
      <c r="C11" s="48"/>
      <c r="D11" s="9">
        <v>980</v>
      </c>
      <c r="E11" s="103"/>
      <c r="F11" s="103"/>
      <c r="G11" s="103"/>
      <c r="H11" s="103"/>
      <c r="I11" s="103"/>
      <c r="J11" s="103"/>
      <c r="K11" s="57">
        <f t="shared" si="0"/>
        <v>0</v>
      </c>
      <c r="L11" s="3"/>
      <c r="M11" s="3"/>
    </row>
    <row r="12" spans="1:13" ht="84" customHeight="1">
      <c r="A12" s="47" t="s">
        <v>67</v>
      </c>
      <c r="B12" s="5">
        <v>612</v>
      </c>
      <c r="C12" s="48"/>
      <c r="D12" s="9">
        <v>980</v>
      </c>
      <c r="E12" s="103"/>
      <c r="F12" s="103"/>
      <c r="G12" s="103"/>
      <c r="H12" s="103"/>
      <c r="I12" s="103"/>
      <c r="J12" s="103"/>
      <c r="K12" s="57">
        <f t="shared" si="0"/>
        <v>0</v>
      </c>
      <c r="L12" s="3"/>
      <c r="M12" s="3"/>
    </row>
    <row r="13" spans="1:13" ht="84" customHeight="1">
      <c r="A13" s="47" t="s">
        <v>68</v>
      </c>
      <c r="B13" s="5">
        <v>612</v>
      </c>
      <c r="C13" s="48"/>
      <c r="D13" s="9">
        <v>980</v>
      </c>
      <c r="E13" s="103"/>
      <c r="F13" s="103"/>
      <c r="G13" s="103"/>
      <c r="H13" s="103"/>
      <c r="I13" s="103"/>
      <c r="J13" s="103"/>
      <c r="K13" s="57">
        <f t="shared" si="0"/>
        <v>0</v>
      </c>
      <c r="L13" s="3"/>
      <c r="M13" s="3"/>
    </row>
    <row r="14" spans="1:13" ht="84" customHeight="1" thickBot="1">
      <c r="A14" s="52" t="s">
        <v>69</v>
      </c>
      <c r="B14" s="11">
        <v>612</v>
      </c>
      <c r="C14" s="53"/>
      <c r="D14" s="13">
        <v>980</v>
      </c>
      <c r="E14" s="104"/>
      <c r="F14" s="104"/>
      <c r="G14" s="104"/>
      <c r="H14" s="104"/>
      <c r="I14" s="104"/>
      <c r="J14" s="104"/>
      <c r="K14" s="58">
        <f t="shared" si="0"/>
        <v>0</v>
      </c>
      <c r="L14" s="3"/>
      <c r="M14" s="3"/>
    </row>
    <row r="15" spans="1:13" ht="15.75" thickBot="1">
      <c r="J15" s="59" t="s">
        <v>137</v>
      </c>
      <c r="K15" s="44">
        <f>SUM(K4:K14)</f>
        <v>0</v>
      </c>
    </row>
  </sheetData>
  <sheetProtection password="CF04" sheet="1"/>
  <dataConsolidate/>
  <mergeCells count="7">
    <mergeCell ref="A1:L1"/>
    <mergeCell ref="E2:J2"/>
    <mergeCell ref="K2:K3"/>
    <mergeCell ref="A2:A3"/>
    <mergeCell ref="B2:B3"/>
    <mergeCell ref="C2:C3"/>
    <mergeCell ref="D2:D3"/>
  </mergeCells>
  <phoneticPr fontId="8" type="noConversion"/>
  <pageMargins left="0.7" right="0.7" top="0.75" bottom="0.75" header="0.3" footer="0.3"/>
  <pageSetup paperSize="9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Итог</vt:lpstr>
      <vt:lpstr>Планеры</vt:lpstr>
      <vt:lpstr>А6 20 листов</vt:lpstr>
      <vt:lpstr>А6 30 листов</vt:lpstr>
      <vt:lpstr>А6 40 листов</vt:lpstr>
      <vt:lpstr>Для А6</vt:lpstr>
      <vt:lpstr>А5 20 листов</vt:lpstr>
      <vt:lpstr>А5 30 листов </vt:lpstr>
      <vt:lpstr>А5 40 листов</vt:lpstr>
      <vt:lpstr>Для А5</vt:lpstr>
      <vt:lpstr>Альбомы А4</vt:lpstr>
      <vt:lpstr>А4 20 листов</vt:lpstr>
      <vt:lpstr>А4 30 листов</vt:lpstr>
      <vt:lpstr>А4 40 листов</vt:lpstr>
      <vt:lpstr>Маркеры и упаковка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DNS</dc:creator>
  <cp:lastModifiedBy>денис</cp:lastModifiedBy>
  <cp:lastPrinted>2015-06-22T18:40:36Z</cp:lastPrinted>
  <dcterms:created xsi:type="dcterms:W3CDTF">2014-03-21T04:30:28Z</dcterms:created>
  <dcterms:modified xsi:type="dcterms:W3CDTF">2016-10-17T15:32:08Z</dcterms:modified>
</cp:coreProperties>
</file>