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<sst xmlns="http://schemas.openxmlformats.org/spreadsheetml/2006/main" count="81" uniqueCount="81">
  <si>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Итого:</t>
  </si>
  <si>
    <t>К оплате:</t>
  </si>
  <si>
    <t>Оплачено:</t>
  </si>
  <si>
    <t>Альчишко</t>
  </si>
  <si>
    <t xml:space="preserve">sara40377 </t>
  </si>
  <si>
    <t>NLL</t>
  </si>
  <si>
    <t xml:space="preserve"> лорка</t>
  </si>
  <si>
    <t xml:space="preserve"> Юл83</t>
  </si>
  <si>
    <t>NataSik</t>
  </si>
  <si>
    <t>mamatimura</t>
  </si>
  <si>
    <t>надюшка 81</t>
  </si>
  <si>
    <t>Tonya2010</t>
  </si>
  <si>
    <t>Jenja83</t>
  </si>
  <si>
    <t>Рыжая Львица</t>
  </si>
  <si>
    <t>ocean7007</t>
  </si>
  <si>
    <t>katy09</t>
  </si>
  <si>
    <t>katastrofa</t>
  </si>
  <si>
    <t xml:space="preserve">Ollena </t>
  </si>
  <si>
    <t xml:space="preserve"> Будущая свекровь</t>
  </si>
  <si>
    <t>Romasche4ka</t>
  </si>
  <si>
    <t xml:space="preserve"> мама Sвета</t>
  </si>
  <si>
    <t>Julia_mama</t>
  </si>
  <si>
    <t>нетка</t>
  </si>
  <si>
    <t>ДракошаАриша</t>
  </si>
  <si>
    <t>ЮлШа</t>
  </si>
  <si>
    <t xml:space="preserve">NataSik </t>
  </si>
  <si>
    <t xml:space="preserve">Marmeladka22 </t>
  </si>
  <si>
    <t>Галина Коробко</t>
  </si>
  <si>
    <t>jufa</t>
  </si>
  <si>
    <t>Chudo</t>
  </si>
  <si>
    <t>dazzle3056</t>
  </si>
  <si>
    <t>Виталити</t>
  </si>
  <si>
    <t xml:space="preserve">Aldra </t>
  </si>
  <si>
    <t>Пламя_NSK</t>
  </si>
  <si>
    <t xml:space="preserve">*Star# </t>
  </si>
  <si>
    <t xml:space="preserve"> Дзяба</t>
  </si>
  <si>
    <t xml:space="preserve"> Марисоль</t>
  </si>
  <si>
    <t xml:space="preserve"> К@тенок</t>
  </si>
  <si>
    <t xml:space="preserve">myrashik </t>
  </si>
  <si>
    <t xml:space="preserve">Kapitalina </t>
  </si>
  <si>
    <t xml:space="preserve">Olya_10  </t>
  </si>
  <si>
    <t>Иришк@</t>
  </si>
  <si>
    <t>Anozka</t>
  </si>
  <si>
    <t>Catberry</t>
  </si>
  <si>
    <t xml:space="preserve">ЕленД </t>
  </si>
  <si>
    <t xml:space="preserve">Лёвкина мама </t>
  </si>
  <si>
    <t>ОЛЬГУНЯ70</t>
  </si>
  <si>
    <t>ryzhaya</t>
  </si>
  <si>
    <t xml:space="preserve">Мил@ </t>
  </si>
  <si>
    <t xml:space="preserve">K_Tanusha </t>
  </si>
  <si>
    <t xml:space="preserve"> OAG </t>
  </si>
  <si>
    <t xml:space="preserve"> Roxy-Girl</t>
  </si>
  <si>
    <t xml:space="preserve">Schuruschok </t>
  </si>
  <si>
    <t>Иевлева Анна</t>
  </si>
  <si>
    <t>Отвертка</t>
  </si>
  <si>
    <t xml:space="preserve">stalker-vitjaz </t>
  </si>
  <si>
    <t>Natarik</t>
  </si>
  <si>
    <t>юляшкасашка</t>
  </si>
  <si>
    <t>ЯиТЫ</t>
  </si>
  <si>
    <t>Gali4</t>
  </si>
  <si>
    <t>Baby Hai</t>
  </si>
  <si>
    <t>Alisa111</t>
  </si>
  <si>
    <t xml:space="preserve"> KIRRAS</t>
  </si>
  <si>
    <t xml:space="preserve"> lipetra</t>
  </si>
  <si>
    <t xml:space="preserve">Lubow </t>
  </si>
  <si>
    <t>Olya8338</t>
  </si>
  <si>
    <t>Ленус'ка</t>
  </si>
  <si>
    <t>Аника09</t>
  </si>
  <si>
    <t>Айрочка</t>
  </si>
  <si>
    <t xml:space="preserve">harchenkoev </t>
  </si>
  <si>
    <t>Julice</t>
  </si>
  <si>
    <t>Титуша-мамочка</t>
  </si>
  <si>
    <t>repina</t>
  </si>
  <si>
    <t>Гердуня</t>
  </si>
  <si>
    <t>Юлия-27</t>
  </si>
  <si>
    <t xml:space="preserve">Pretty Vicky </t>
  </si>
  <si>
    <t>rov506</t>
  </si>
  <si>
    <t>inhin</t>
  </si>
  <si>
    <t>Дынька</t>
  </si>
  <si>
    <t>Акуля</t>
  </si>
  <si>
    <t>Озя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</si>
</sst>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2" borderId="0" xfId="0" applyNumberFormat="1" applyFont="1" applyFill="1" applyAlignment="1">
      <alignment/>
    </xf>
    <xf numFmtId="164" fontId="1" fillId="3" borderId="0" xfId="0" applyFont="1" applyFill="1" applyAlignment="1">
      <alignment/>
    </xf>
    <xf numFmtId="164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64" fontId="0" fillId="4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2" fillId="5" borderId="0" xfId="0" applyFont="1" applyFill="1" applyAlignment="1">
      <alignment/>
    </xf>
    <xf numFmtId="165" fontId="0" fillId="5" borderId="0" xfId="0" applyNumberFormat="1" applyFill="1" applyAlignment="1">
      <alignment/>
    </xf>
    <xf numFmtId="164" fontId="3" fillId="2" borderId="0" xfId="0" applyFont="1" applyFill="1" applyAlignment="1">
      <alignment/>
    </xf>
    <xf numFmtId="164" fontId="3" fillId="3" borderId="0" xfId="0" applyFon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Fill="1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5" borderId="0" xfId="0" applyFont="1" applyFill="1" applyAlignment="1">
      <alignment/>
    </xf>
    <xf numFmtId="164" fontId="4" fillId="0" borderId="0" xfId="0" applyFont="1" applyAlignment="1">
      <alignment wrapText="1"/>
    </xf>
    <xf numFmtId="164" fontId="4" fillId="5" borderId="0" xfId="0" applyFont="1" applyFill="1" applyAlignment="1">
      <alignment wrapText="1"/>
    </xf>
    <xf numFmtId="164" fontId="2" fillId="0" borderId="0" xfId="0" applyFont="1" applyAlignment="1">
      <alignment wrapText="1"/>
    </xf>
    <xf numFmtId="164" fontId="2" fillId="5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workbookViewId="0" topLeftCell="A56">
      <selection activeCell="D59" sqref="D59"/>
    </sheetView>
  </sheetViews>
  <sheetFormatPr defaultColWidth="12.57421875" defaultRowHeight="12.75"/>
  <cols>
    <col min="1" max="1" width="17.7109375" style="0" customWidth="1"/>
    <col min="2" max="2" width="8.00390625" style="1" customWidth="1"/>
    <col min="3" max="3" width="9.28125" style="0" customWidth="1"/>
    <col min="4" max="4" width="10.57421875" style="0" customWidth="1"/>
    <col min="5" max="5" width="5.7109375" style="0" customWidth="1"/>
    <col min="6" max="6" width="5.57421875" style="0" customWidth="1"/>
    <col min="7" max="7" width="5.8515625" style="0" customWidth="1"/>
    <col min="8" max="9" width="6.421875" style="0" customWidth="1"/>
    <col min="10" max="10" width="7.00390625" style="0" customWidth="1"/>
    <col min="11" max="11" width="5.7109375" style="0" customWidth="1"/>
    <col min="12" max="13" width="5.8515625" style="0" customWidth="1"/>
    <col min="14" max="14" width="7.421875" style="0" customWidth="1"/>
    <col min="15" max="15" width="5.57421875" style="0" customWidth="1"/>
    <col min="16" max="16" width="6.28125" style="0" customWidth="1"/>
    <col min="17" max="17" width="5.421875" style="0" customWidth="1"/>
    <col min="18" max="19" width="7.140625" style="0" customWidth="1"/>
    <col min="20" max="21" width="6.140625" style="0" customWidth="1"/>
    <col min="22" max="22" width="5.140625" style="0" customWidth="1"/>
    <col min="23" max="23" width="6.7109375" style="0" customWidth="1"/>
    <col min="24" max="24" width="5.57421875" style="0" customWidth="1"/>
    <col min="25" max="25" width="6.28125" style="0" customWidth="1"/>
    <col min="26" max="26" width="7.00390625" style="0" customWidth="1"/>
    <col min="27" max="27" width="6.57421875" style="0" customWidth="1"/>
    <col min="28" max="28" width="5.57421875" style="0" customWidth="1"/>
    <col min="29" max="32" width="6.28125" style="0" customWidth="1"/>
    <col min="33" max="33" width="7.28125" style="0" customWidth="1"/>
    <col min="34" max="34" width="5.8515625" style="0" customWidth="1"/>
    <col min="35" max="16384" width="11.57421875" style="0" customWidth="1"/>
  </cols>
  <sheetData>
    <row r="1" spans="2:34" ht="12.75">
      <c r="B1" s="1" t="s">
        <v>0</v>
      </c>
      <c r="C1" s="2" t="s">
        <v>1</v>
      </c>
      <c r="D1" s="3" t="s">
        <v>2</v>
      </c>
      <c r="E1" s="4">
        <v>1</v>
      </c>
      <c r="F1" s="4">
        <v>2</v>
      </c>
      <c r="G1" s="5">
        <v>2</v>
      </c>
      <c r="H1" s="4">
        <v>3</v>
      </c>
      <c r="I1" s="4">
        <v>4</v>
      </c>
      <c r="J1" s="4">
        <v>9</v>
      </c>
      <c r="K1" s="4">
        <v>9</v>
      </c>
      <c r="L1" s="4">
        <v>10</v>
      </c>
      <c r="M1" s="4">
        <v>12</v>
      </c>
      <c r="N1" s="4">
        <v>14</v>
      </c>
      <c r="O1" s="4">
        <v>20</v>
      </c>
      <c r="P1" s="4">
        <v>21</v>
      </c>
      <c r="Q1" s="6">
        <v>22</v>
      </c>
      <c r="R1" s="4">
        <v>24</v>
      </c>
      <c r="S1" s="4">
        <v>27</v>
      </c>
      <c r="T1" s="6">
        <v>28</v>
      </c>
      <c r="U1" s="6">
        <v>31</v>
      </c>
      <c r="V1" s="6">
        <v>32</v>
      </c>
      <c r="W1" s="4">
        <v>33</v>
      </c>
      <c r="X1" s="4">
        <v>37</v>
      </c>
      <c r="Y1" s="6">
        <v>39</v>
      </c>
      <c r="Z1" s="4">
        <v>40</v>
      </c>
      <c r="AA1" s="4">
        <v>41</v>
      </c>
      <c r="AB1" s="4">
        <v>42</v>
      </c>
      <c r="AC1" s="4">
        <v>44</v>
      </c>
      <c r="AD1" s="4">
        <v>49</v>
      </c>
      <c r="AE1" s="4">
        <v>50</v>
      </c>
      <c r="AF1" s="6">
        <v>51</v>
      </c>
      <c r="AG1" s="4">
        <v>52</v>
      </c>
      <c r="AH1" s="4">
        <v>52</v>
      </c>
    </row>
    <row r="2" spans="3:34" ht="12.75">
      <c r="C2" s="7"/>
      <c r="D2" s="8"/>
      <c r="E2" s="4">
        <v>94.25</v>
      </c>
      <c r="F2" s="4">
        <v>94.25</v>
      </c>
      <c r="G2" s="4">
        <v>94.25</v>
      </c>
      <c r="H2" s="4">
        <v>94.25</v>
      </c>
      <c r="I2" s="4">
        <v>94.25</v>
      </c>
      <c r="J2" s="4">
        <v>71.44</v>
      </c>
      <c r="K2" s="4">
        <v>71.44</v>
      </c>
      <c r="L2" s="4">
        <v>71.44</v>
      </c>
      <c r="M2" s="4">
        <v>71.44</v>
      </c>
      <c r="N2" s="4">
        <v>71.44</v>
      </c>
      <c r="O2" s="4">
        <v>63.68</v>
      </c>
      <c r="P2" s="4">
        <v>62.64</v>
      </c>
      <c r="Q2" s="6">
        <v>62.64</v>
      </c>
      <c r="R2" s="4">
        <v>109.03</v>
      </c>
      <c r="S2" s="4">
        <v>109.03</v>
      </c>
      <c r="T2" s="6">
        <v>109.12</v>
      </c>
      <c r="U2" s="6">
        <v>100.32</v>
      </c>
      <c r="V2" s="6">
        <v>93.28</v>
      </c>
      <c r="W2" s="4">
        <v>107.36</v>
      </c>
      <c r="X2" s="4">
        <v>58.9</v>
      </c>
      <c r="Y2" s="6">
        <v>48.92</v>
      </c>
      <c r="Z2" s="4">
        <v>48.92</v>
      </c>
      <c r="AA2" s="4">
        <v>48.92</v>
      </c>
      <c r="AB2" s="4">
        <v>48.92</v>
      </c>
      <c r="AC2" s="4">
        <v>48.92</v>
      </c>
      <c r="AD2" s="4">
        <v>60</v>
      </c>
      <c r="AE2" s="4">
        <v>60</v>
      </c>
      <c r="AF2" s="6">
        <v>45.76</v>
      </c>
      <c r="AG2" s="4">
        <v>45.76</v>
      </c>
      <c r="AH2" s="4">
        <v>45.76</v>
      </c>
    </row>
    <row r="3" spans="1:34" ht="15">
      <c r="A3" s="9" t="s">
        <v>3</v>
      </c>
      <c r="B3" s="10">
        <f>SUM(E3:AH3)</f>
        <v>1947.1200000000001</v>
      </c>
      <c r="C3" s="11">
        <f>ROUND(B3+B3*15/100,0)</f>
        <v>2239</v>
      </c>
      <c r="D3" s="12"/>
      <c r="E3" s="13"/>
      <c r="F3" s="13"/>
      <c r="G3" s="13"/>
      <c r="H3" s="13"/>
      <c r="I3" s="13"/>
      <c r="J3" s="13"/>
      <c r="K3" s="14"/>
      <c r="L3" s="13"/>
      <c r="M3" s="14"/>
      <c r="N3" s="13"/>
      <c r="O3" s="13"/>
      <c r="P3" s="14">
        <f>62.64*2</f>
        <v>125.28</v>
      </c>
      <c r="Q3" s="14">
        <v>62.64</v>
      </c>
      <c r="R3" s="13"/>
      <c r="S3" s="13"/>
      <c r="T3" s="14">
        <v>109.12</v>
      </c>
      <c r="U3" s="14">
        <f>100.32*2</f>
        <v>200.64</v>
      </c>
      <c r="V3" s="14">
        <f>93.28</f>
        <v>93.28</v>
      </c>
      <c r="W3" s="13"/>
      <c r="X3" s="13">
        <f>58.9*4</f>
        <v>235.6</v>
      </c>
      <c r="Y3" s="13"/>
      <c r="Z3" s="13"/>
      <c r="AA3" s="13">
        <f>6*48.92</f>
        <v>293.52</v>
      </c>
      <c r="AB3" s="13">
        <v>48.92</v>
      </c>
      <c r="AC3" s="13">
        <f>11*48.92</f>
        <v>538.12</v>
      </c>
      <c r="AD3" s="13">
        <v>120</v>
      </c>
      <c r="AE3" s="13">
        <v>120</v>
      </c>
      <c r="AF3" s="13"/>
      <c r="AG3" s="13"/>
      <c r="AH3" s="13"/>
    </row>
    <row r="4" spans="1:31" ht="15">
      <c r="A4" s="15" t="s">
        <v>4</v>
      </c>
      <c r="B4" s="1">
        <f>SUM(E4:AH4)</f>
        <v>202.07</v>
      </c>
      <c r="C4" s="11">
        <f>ROUND(B4+B4*15/100,0)</f>
        <v>232</v>
      </c>
      <c r="D4" s="12"/>
      <c r="E4">
        <v>94.25</v>
      </c>
      <c r="T4" s="16"/>
      <c r="U4" s="16"/>
      <c r="V4" s="16"/>
      <c r="X4">
        <v>58.9</v>
      </c>
      <c r="AC4" s="17">
        <v>48.92</v>
      </c>
      <c r="AD4" s="16"/>
      <c r="AE4" s="16"/>
    </row>
    <row r="5" spans="1:34" ht="15">
      <c r="A5" s="9" t="s">
        <v>5</v>
      </c>
      <c r="B5" s="10">
        <f>SUM(E5:AH5)</f>
        <v>624.17</v>
      </c>
      <c r="C5" s="11">
        <f>ROUND(B5+B5*15/100,0)</f>
        <v>718</v>
      </c>
      <c r="D5" s="12"/>
      <c r="E5" s="14">
        <v>94.25</v>
      </c>
      <c r="F5" s="14">
        <v>94.25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>
        <v>109.03</v>
      </c>
      <c r="T5" s="14"/>
      <c r="U5" s="14"/>
      <c r="V5" s="14"/>
      <c r="W5" s="14"/>
      <c r="X5" s="14"/>
      <c r="Y5" s="14">
        <f>48.92</f>
        <v>48.92</v>
      </c>
      <c r="Z5" s="14"/>
      <c r="AA5" s="14"/>
      <c r="AB5" s="13">
        <v>48.92</v>
      </c>
      <c r="AC5" s="14"/>
      <c r="AD5" s="14"/>
      <c r="AE5" s="14"/>
      <c r="AF5" s="14">
        <v>45.76</v>
      </c>
      <c r="AG5" s="14">
        <f>4*45.76</f>
        <v>183.04</v>
      </c>
      <c r="AH5" s="14"/>
    </row>
    <row r="6" spans="1:33" ht="15">
      <c r="A6" s="15" t="s">
        <v>6</v>
      </c>
      <c r="B6" s="1">
        <f>SUM(E6:AH6)</f>
        <v>1389.37</v>
      </c>
      <c r="C6" s="11">
        <f>ROUND(B6+B6*15/100,0)</f>
        <v>1598</v>
      </c>
      <c r="D6" s="12"/>
      <c r="E6" s="18">
        <f>E5*2</f>
        <v>188.5</v>
      </c>
      <c r="F6" s="18">
        <f>F5*2</f>
        <v>188.5</v>
      </c>
      <c r="I6" s="18">
        <f>94.25*2</f>
        <v>188.5</v>
      </c>
      <c r="L6" s="19"/>
      <c r="R6">
        <v>109.03</v>
      </c>
      <c r="Y6" s="18">
        <f>48.92*3</f>
        <v>146.76</v>
      </c>
      <c r="Z6" s="18">
        <f>48.92*3</f>
        <v>146.76</v>
      </c>
      <c r="AA6" s="18">
        <f>3*48.92</f>
        <v>146.76</v>
      </c>
      <c r="AD6" s="16"/>
      <c r="AE6" s="16"/>
      <c r="AF6" s="20">
        <f>45.76*3</f>
        <v>137.28</v>
      </c>
      <c r="AG6" s="20">
        <f>45.76*3</f>
        <v>137.28</v>
      </c>
    </row>
    <row r="7" spans="1:34" ht="15">
      <c r="A7" s="9" t="s">
        <v>7</v>
      </c>
      <c r="B7" s="10">
        <f>SUM(E7:AH7)</f>
        <v>323.62</v>
      </c>
      <c r="C7" s="11">
        <f>ROUND(B7+B7*15/100,0)</f>
        <v>372</v>
      </c>
      <c r="D7" s="12"/>
      <c r="E7" s="14">
        <v>94.25</v>
      </c>
      <c r="F7" s="14">
        <v>94.25</v>
      </c>
      <c r="G7" s="14"/>
      <c r="H7" s="14"/>
      <c r="I7" s="14"/>
      <c r="J7" s="14">
        <v>71.44</v>
      </c>
      <c r="K7" s="14"/>
      <c r="L7" s="21"/>
      <c r="M7" s="14"/>
      <c r="N7" s="14"/>
      <c r="O7" s="14">
        <f>63.68</f>
        <v>63.68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1" ht="15">
      <c r="A8" s="15" t="s">
        <v>8</v>
      </c>
      <c r="B8" s="1">
        <f>SUM(E8:AH8)</f>
        <v>94.25</v>
      </c>
      <c r="C8" s="11">
        <f>ROUND(B8+B8*15/100,0)</f>
        <v>108</v>
      </c>
      <c r="D8" s="12"/>
      <c r="E8">
        <v>94.25</v>
      </c>
      <c r="L8" s="19"/>
      <c r="AD8" s="16"/>
      <c r="AE8" s="16"/>
    </row>
    <row r="9" spans="1:34" ht="15">
      <c r="A9" s="9" t="s">
        <v>9</v>
      </c>
      <c r="B9" s="10">
        <f>SUM(E9:AH9)</f>
        <v>1778.0100000000002</v>
      </c>
      <c r="C9" s="11">
        <f>ROUND(B9+B9*15/100,0)</f>
        <v>2045</v>
      </c>
      <c r="D9" s="12"/>
      <c r="E9" s="14">
        <f>E8*2</f>
        <v>188.5</v>
      </c>
      <c r="F9" s="14">
        <v>94.25</v>
      </c>
      <c r="G9" s="14"/>
      <c r="H9" s="14">
        <f>94.25*2</f>
        <v>188.5</v>
      </c>
      <c r="I9" s="14"/>
      <c r="J9" s="14">
        <v>71.44</v>
      </c>
      <c r="K9" s="14"/>
      <c r="L9" s="14">
        <v>71.44</v>
      </c>
      <c r="M9" s="14">
        <v>71.44</v>
      </c>
      <c r="N9" s="14">
        <v>71.44</v>
      </c>
      <c r="O9" s="14"/>
      <c r="P9" s="14">
        <v>62.64</v>
      </c>
      <c r="Q9" s="14"/>
      <c r="R9" s="14">
        <v>109.03</v>
      </c>
      <c r="S9" s="14">
        <v>109.03</v>
      </c>
      <c r="T9" s="14">
        <v>109.12</v>
      </c>
      <c r="U9" s="14">
        <v>100.32</v>
      </c>
      <c r="V9" s="14"/>
      <c r="W9" s="14">
        <v>107.36</v>
      </c>
      <c r="X9" s="14">
        <v>58.9</v>
      </c>
      <c r="Y9" s="14">
        <f>48.92</f>
        <v>48.92</v>
      </c>
      <c r="Z9" s="14">
        <f>48.92</f>
        <v>48.92</v>
      </c>
      <c r="AA9" s="14">
        <f>48.92</f>
        <v>48.92</v>
      </c>
      <c r="AB9" s="13">
        <v>48.92</v>
      </c>
      <c r="AC9" s="13">
        <v>48.92</v>
      </c>
      <c r="AD9" s="14">
        <v>60</v>
      </c>
      <c r="AE9" s="14">
        <v>60</v>
      </c>
      <c r="AF9" s="14"/>
      <c r="AG9" s="14"/>
      <c r="AH9" s="14"/>
    </row>
    <row r="10" spans="1:33" ht="15">
      <c r="A10" s="15" t="s">
        <v>10</v>
      </c>
      <c r="B10" s="1">
        <f>SUM(E10:AH10)</f>
        <v>972.0499999999998</v>
      </c>
      <c r="C10" s="11">
        <f>ROUND(B10+B10*15/100,0)</f>
        <v>1118</v>
      </c>
      <c r="D10" s="12"/>
      <c r="E10">
        <v>94.25</v>
      </c>
      <c r="G10">
        <v>94.25</v>
      </c>
      <c r="I10">
        <v>94.25</v>
      </c>
      <c r="L10">
        <v>71.44</v>
      </c>
      <c r="O10" s="18">
        <f>63.68</f>
        <v>63.68</v>
      </c>
      <c r="R10" s="18">
        <f>109.03*2</f>
        <v>218.06</v>
      </c>
      <c r="Y10" s="18">
        <f>48.92</f>
        <v>48.92</v>
      </c>
      <c r="Z10" s="18">
        <f>48.92</f>
        <v>48.92</v>
      </c>
      <c r="AA10" s="18">
        <f>48.92</f>
        <v>48.92</v>
      </c>
      <c r="AB10" s="17">
        <v>48.92</v>
      </c>
      <c r="AC10" s="17">
        <v>48.92</v>
      </c>
      <c r="AD10" s="16"/>
      <c r="AE10" s="16"/>
      <c r="AF10">
        <v>45.76</v>
      </c>
      <c r="AG10">
        <v>45.76</v>
      </c>
    </row>
    <row r="11" spans="1:34" ht="15">
      <c r="A11" s="9" t="s">
        <v>11</v>
      </c>
      <c r="B11" s="10">
        <f>SUM(E11:AH11)</f>
        <v>945.1399999999999</v>
      </c>
      <c r="C11" s="11">
        <f>ROUND(B11+B11*15/100,0)</f>
        <v>1087</v>
      </c>
      <c r="D11" s="12"/>
      <c r="E11" s="14">
        <v>94.25</v>
      </c>
      <c r="F11" s="14"/>
      <c r="G11" s="14"/>
      <c r="H11" s="14">
        <v>94.25</v>
      </c>
      <c r="I11" s="14"/>
      <c r="J11" s="14">
        <v>71.44</v>
      </c>
      <c r="K11" s="14"/>
      <c r="L11" s="14">
        <v>71.44</v>
      </c>
      <c r="M11" s="14">
        <v>71.44</v>
      </c>
      <c r="N11" s="14">
        <v>71.44</v>
      </c>
      <c r="O11" s="14">
        <f>63.68</f>
        <v>63.68</v>
      </c>
      <c r="P11" s="14"/>
      <c r="Q11" s="14"/>
      <c r="R11" s="14"/>
      <c r="S11" s="14"/>
      <c r="T11" s="14"/>
      <c r="U11" s="14"/>
      <c r="V11" s="14"/>
      <c r="W11" s="14"/>
      <c r="X11" s="14"/>
      <c r="Y11" s="14">
        <f>48.92</f>
        <v>48.92</v>
      </c>
      <c r="Z11" s="14">
        <f>48.92</f>
        <v>48.92</v>
      </c>
      <c r="AA11" s="14">
        <f>48.92</f>
        <v>48.92</v>
      </c>
      <c r="AB11" s="13">
        <v>48.92</v>
      </c>
      <c r="AC11" s="14"/>
      <c r="AD11" s="14">
        <v>60</v>
      </c>
      <c r="AE11" s="14">
        <v>60</v>
      </c>
      <c r="AF11" s="14">
        <v>45.76</v>
      </c>
      <c r="AG11" s="14">
        <v>45.76</v>
      </c>
      <c r="AH11" s="14"/>
    </row>
    <row r="12" spans="1:31" ht="15">
      <c r="A12" s="15" t="s">
        <v>12</v>
      </c>
      <c r="B12" s="1">
        <f>SUM(E12:AH12)</f>
        <v>595.06</v>
      </c>
      <c r="C12" s="11">
        <f>ROUND(B12+B12*15/100,0)</f>
        <v>684</v>
      </c>
      <c r="D12" s="12"/>
      <c r="E12">
        <v>94.25</v>
      </c>
      <c r="G12" s="18">
        <f>G10*2</f>
        <v>188.5</v>
      </c>
      <c r="I12">
        <v>94.25</v>
      </c>
      <c r="L12" s="19"/>
      <c r="R12">
        <v>109.03</v>
      </c>
      <c r="S12">
        <v>109.03</v>
      </c>
      <c r="AD12" s="16"/>
      <c r="AE12" s="16"/>
    </row>
    <row r="13" spans="1:34" ht="15">
      <c r="A13" s="9" t="s">
        <v>13</v>
      </c>
      <c r="B13" s="10">
        <f>SUM(E13:AH13)</f>
        <v>1344.66</v>
      </c>
      <c r="C13" s="11">
        <f>ROUND(B13+B13*15/100,0)</f>
        <v>1546</v>
      </c>
      <c r="D13" s="12"/>
      <c r="E13" s="14">
        <v>94.25</v>
      </c>
      <c r="F13" s="14"/>
      <c r="G13" s="14">
        <v>94.25</v>
      </c>
      <c r="H13" s="14">
        <v>94.25</v>
      </c>
      <c r="I13" s="14">
        <v>94.25</v>
      </c>
      <c r="J13" s="14">
        <v>71.44</v>
      </c>
      <c r="K13" s="14"/>
      <c r="L13" s="14">
        <v>71.44</v>
      </c>
      <c r="M13" s="14">
        <v>71.44</v>
      </c>
      <c r="N13" s="14"/>
      <c r="O13" s="14">
        <f>63.68</f>
        <v>63.68</v>
      </c>
      <c r="P13" s="14"/>
      <c r="Q13" s="14">
        <v>62.64</v>
      </c>
      <c r="R13" s="14">
        <v>109.03</v>
      </c>
      <c r="S13" s="14">
        <v>109.03</v>
      </c>
      <c r="T13" s="14"/>
      <c r="U13" s="14"/>
      <c r="V13" s="14">
        <f>93.28</f>
        <v>93.28</v>
      </c>
      <c r="W13" s="14"/>
      <c r="X13" s="14"/>
      <c r="Y13" s="14">
        <f>48.92</f>
        <v>48.92</v>
      </c>
      <c r="Z13" s="14">
        <f>48.92</f>
        <v>48.92</v>
      </c>
      <c r="AA13" s="14">
        <f>48.92</f>
        <v>48.92</v>
      </c>
      <c r="AB13" s="13">
        <v>48.92</v>
      </c>
      <c r="AC13" s="14"/>
      <c r="AD13" s="14">
        <v>60</v>
      </c>
      <c r="AE13" s="14">
        <v>60</v>
      </c>
      <c r="AF13" s="14"/>
      <c r="AG13" s="14"/>
      <c r="AH13" s="14"/>
    </row>
    <row r="14" spans="1:31" ht="15">
      <c r="A14" s="15" t="s">
        <v>14</v>
      </c>
      <c r="B14" s="1">
        <f>SUM(E14:AH14)</f>
        <v>500.95000000000005</v>
      </c>
      <c r="C14" s="11">
        <f>ROUND(B14+B14*15/100,0)</f>
        <v>576</v>
      </c>
      <c r="D14" s="12"/>
      <c r="E14">
        <v>94.25</v>
      </c>
      <c r="G14">
        <v>94.25</v>
      </c>
      <c r="H14">
        <v>94.25</v>
      </c>
      <c r="J14">
        <v>71.44</v>
      </c>
      <c r="L14" s="19"/>
      <c r="Y14" s="18">
        <f>48.92</f>
        <v>48.92</v>
      </c>
      <c r="Z14" s="18">
        <f>48.92</f>
        <v>48.92</v>
      </c>
      <c r="AC14" s="17">
        <v>48.92</v>
      </c>
      <c r="AD14" s="16"/>
      <c r="AE14" s="16"/>
    </row>
    <row r="15" spans="1:34" ht="15">
      <c r="A15" s="9" t="s">
        <v>15</v>
      </c>
      <c r="B15" s="10">
        <f>SUM(E15:AH15)</f>
        <v>192.09</v>
      </c>
      <c r="C15" s="11">
        <f>ROUND(B15+B15*15/100,0)</f>
        <v>221</v>
      </c>
      <c r="D15" s="12"/>
      <c r="E15" s="14">
        <v>94.25</v>
      </c>
      <c r="F15" s="14"/>
      <c r="G15" s="14"/>
      <c r="H15" s="14"/>
      <c r="I15" s="14"/>
      <c r="J15" s="14"/>
      <c r="K15" s="14"/>
      <c r="L15" s="2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>
        <f>48.92</f>
        <v>48.92</v>
      </c>
      <c r="Z15" s="14"/>
      <c r="AA15" s="14">
        <f>48.92</f>
        <v>48.92</v>
      </c>
      <c r="AB15" s="14"/>
      <c r="AC15" s="14"/>
      <c r="AD15" s="14"/>
      <c r="AE15" s="14"/>
      <c r="AF15" s="14"/>
      <c r="AG15" s="14"/>
      <c r="AH15" s="14"/>
    </row>
    <row r="16" spans="1:31" ht="15">
      <c r="A16" s="15" t="s">
        <v>16</v>
      </c>
      <c r="B16" s="1">
        <f>SUM(E16:AH16)</f>
        <v>1304.11</v>
      </c>
      <c r="C16" s="11">
        <f>ROUND(B16+B16*15/100,0)</f>
        <v>1500</v>
      </c>
      <c r="D16" s="12"/>
      <c r="E16">
        <v>94.25</v>
      </c>
      <c r="G16">
        <v>94.25</v>
      </c>
      <c r="H16">
        <v>94.25</v>
      </c>
      <c r="K16">
        <v>71.44</v>
      </c>
      <c r="L16">
        <v>71.44</v>
      </c>
      <c r="M16">
        <v>71.44</v>
      </c>
      <c r="R16">
        <v>109.03</v>
      </c>
      <c r="S16">
        <v>109.03</v>
      </c>
      <c r="T16">
        <v>109.12</v>
      </c>
      <c r="U16">
        <v>100.32</v>
      </c>
      <c r="V16" s="16">
        <f>93.28</f>
        <v>93.28</v>
      </c>
      <c r="W16">
        <v>107.36</v>
      </c>
      <c r="X16">
        <v>58.9</v>
      </c>
      <c r="AD16" s="16">
        <v>60</v>
      </c>
      <c r="AE16" s="16">
        <v>60</v>
      </c>
    </row>
    <row r="17" spans="1:34" ht="15">
      <c r="A17" s="9" t="s">
        <v>17</v>
      </c>
      <c r="B17" s="10">
        <f>SUM(E17:AH17)</f>
        <v>346.45</v>
      </c>
      <c r="C17" s="11">
        <f>ROUND(B17+B17*15/100,0)</f>
        <v>398</v>
      </c>
      <c r="D17" s="12"/>
      <c r="E17" s="14"/>
      <c r="F17" s="14">
        <f>F18*2</f>
        <v>188.5</v>
      </c>
      <c r="G17" s="14"/>
      <c r="H17" s="14"/>
      <c r="I17" s="14"/>
      <c r="J17" s="14"/>
      <c r="K17" s="14"/>
      <c r="L17" s="21"/>
      <c r="M17" s="14"/>
      <c r="N17" s="14"/>
      <c r="O17" s="14"/>
      <c r="P17" s="14"/>
      <c r="Q17" s="14"/>
      <c r="R17" s="14"/>
      <c r="S17" s="14">
        <v>109.03</v>
      </c>
      <c r="T17" s="14"/>
      <c r="U17" s="14"/>
      <c r="V17" s="14"/>
      <c r="W17" s="14"/>
      <c r="X17" s="14"/>
      <c r="Y17" s="14"/>
      <c r="Z17" s="14"/>
      <c r="AA17" s="14"/>
      <c r="AB17" s="14"/>
      <c r="AC17" s="13">
        <v>48.92</v>
      </c>
      <c r="AD17" s="14"/>
      <c r="AE17" s="14"/>
      <c r="AF17" s="14"/>
      <c r="AG17" s="14"/>
      <c r="AH17" s="14"/>
    </row>
    <row r="18" spans="1:31" ht="15">
      <c r="A18" s="15" t="s">
        <v>18</v>
      </c>
      <c r="B18" s="1">
        <f>SUM(E18:AH18)</f>
        <v>188.5</v>
      </c>
      <c r="C18" s="11">
        <f>ROUND(B18+B18*15/100,0)</f>
        <v>217</v>
      </c>
      <c r="D18" s="12"/>
      <c r="F18">
        <v>94.25</v>
      </c>
      <c r="I18">
        <v>94.25</v>
      </c>
      <c r="L18" s="19"/>
      <c r="AD18" s="16"/>
      <c r="AE18" s="16"/>
    </row>
    <row r="19" spans="1:34" ht="15">
      <c r="A19" s="9" t="s">
        <v>19</v>
      </c>
      <c r="B19" s="10">
        <f>SUM(E19:AH19)</f>
        <v>203.28</v>
      </c>
      <c r="C19" s="11">
        <f>ROUND(B19+B19*15/100,0)</f>
        <v>234</v>
      </c>
      <c r="D19" s="12"/>
      <c r="E19" s="14"/>
      <c r="F19" s="14">
        <v>94.25</v>
      </c>
      <c r="G19" s="14"/>
      <c r="H19" s="14"/>
      <c r="I19" s="14"/>
      <c r="J19" s="14"/>
      <c r="K19" s="14"/>
      <c r="L19" s="21"/>
      <c r="M19" s="14"/>
      <c r="N19" s="14"/>
      <c r="O19" s="14"/>
      <c r="P19" s="14"/>
      <c r="Q19" s="14"/>
      <c r="R19" s="14">
        <v>109.03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3" ht="15">
      <c r="A20" s="15" t="s">
        <v>20</v>
      </c>
      <c r="B20" s="1">
        <f>SUM(E20:AH20)</f>
        <v>355.77</v>
      </c>
      <c r="C20" s="11">
        <f>ROUND(B20+B20*15/100,0)</f>
        <v>409</v>
      </c>
      <c r="D20" s="12"/>
      <c r="F20">
        <v>94.25</v>
      </c>
      <c r="L20" s="19"/>
      <c r="Q20">
        <v>62.64</v>
      </c>
      <c r="W20">
        <v>107.36</v>
      </c>
      <c r="AD20" s="16"/>
      <c r="AE20" s="16"/>
      <c r="AF20">
        <v>45.76</v>
      </c>
      <c r="AG20">
        <v>45.76</v>
      </c>
    </row>
    <row r="21" spans="1:34" ht="15">
      <c r="A21" s="9" t="s">
        <v>21</v>
      </c>
      <c r="B21" s="10">
        <f>SUM(E21:AH21)</f>
        <v>188.5</v>
      </c>
      <c r="C21" s="11">
        <f>ROUND(B21+B21*15/100,0)</f>
        <v>217</v>
      </c>
      <c r="D21" s="12"/>
      <c r="E21" s="14"/>
      <c r="F21" s="14">
        <f>F20*2</f>
        <v>188.5</v>
      </c>
      <c r="G21" s="14"/>
      <c r="H21" s="14"/>
      <c r="I21" s="14"/>
      <c r="J21" s="14"/>
      <c r="K21" s="14"/>
      <c r="L21" s="21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1" ht="15">
      <c r="A22" s="15" t="s">
        <v>22</v>
      </c>
      <c r="B22" s="1">
        <f>SUM(E22:AH22)</f>
        <v>410.29</v>
      </c>
      <c r="C22" s="11">
        <f>ROUND(B22+B22*15/100,0)</f>
        <v>472</v>
      </c>
      <c r="D22" s="12"/>
      <c r="F22">
        <v>94.25</v>
      </c>
      <c r="K22">
        <v>71.44</v>
      </c>
      <c r="L22" s="19"/>
      <c r="Y22" s="18">
        <f>48.92</f>
        <v>48.92</v>
      </c>
      <c r="Z22" s="18">
        <f>48.92</f>
        <v>48.92</v>
      </c>
      <c r="AA22" s="18">
        <f>48.92</f>
        <v>48.92</v>
      </c>
      <c r="AB22" s="17">
        <v>48.92</v>
      </c>
      <c r="AC22" s="17">
        <v>48.92</v>
      </c>
      <c r="AD22" s="16"/>
      <c r="AE22" s="16"/>
    </row>
    <row r="23" spans="1:34" ht="15">
      <c r="A23" s="9" t="s">
        <v>23</v>
      </c>
      <c r="B23" s="10">
        <f>SUM(E23:AH23)</f>
        <v>346.43</v>
      </c>
      <c r="C23" s="11">
        <f>ROUND(B23+B23*15/100,0)</f>
        <v>398</v>
      </c>
      <c r="D23" s="12"/>
      <c r="E23" s="14"/>
      <c r="F23" s="14">
        <v>94.25</v>
      </c>
      <c r="G23" s="14"/>
      <c r="H23" s="14">
        <v>94.25</v>
      </c>
      <c r="I23" s="14">
        <v>94.25</v>
      </c>
      <c r="J23" s="14"/>
      <c r="K23" s="14"/>
      <c r="L23" s="21"/>
      <c r="M23" s="14"/>
      <c r="N23" s="14"/>
      <c r="O23" s="14">
        <f>63.68</f>
        <v>63.68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1" ht="15">
      <c r="A24" s="15" t="s">
        <v>24</v>
      </c>
      <c r="B24" s="1">
        <f>SUM(E24:AH24)</f>
        <v>237.42000000000002</v>
      </c>
      <c r="C24" s="11">
        <f>ROUND(B24+B24*15/100,0)</f>
        <v>273</v>
      </c>
      <c r="D24" s="12"/>
      <c r="F24">
        <v>94.25</v>
      </c>
      <c r="I24">
        <v>94.25</v>
      </c>
      <c r="L24" s="19"/>
      <c r="Y24" s="18">
        <f>48.92</f>
        <v>48.92</v>
      </c>
      <c r="AD24" s="16"/>
      <c r="AE24" s="16"/>
    </row>
    <row r="25" spans="1:34" ht="15">
      <c r="A25" s="9" t="s">
        <v>25</v>
      </c>
      <c r="B25" s="10">
        <f>SUM(E25:AH25)</f>
        <v>143.17000000000002</v>
      </c>
      <c r="C25" s="11">
        <f>ROUND(B25+B25*15/100,0)</f>
        <v>165</v>
      </c>
      <c r="D25" s="12"/>
      <c r="E25" s="14"/>
      <c r="F25" s="14"/>
      <c r="G25" s="14">
        <v>94.25</v>
      </c>
      <c r="H25" s="14"/>
      <c r="I25" s="14"/>
      <c r="J25" s="14"/>
      <c r="K25" s="14"/>
      <c r="L25" s="21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f>48.92</f>
        <v>48.92</v>
      </c>
      <c r="AB25" s="14"/>
      <c r="AC25" s="14"/>
      <c r="AD25" s="14"/>
      <c r="AE25" s="14"/>
      <c r="AF25" s="14"/>
      <c r="AG25" s="14"/>
      <c r="AH25" s="14"/>
    </row>
    <row r="26" spans="1:31" ht="15">
      <c r="A26" s="15" t="s">
        <v>26</v>
      </c>
      <c r="B26" s="1">
        <f>SUM(E26:AH26)</f>
        <v>266.96000000000004</v>
      </c>
      <c r="C26" s="11">
        <f>ROUND(B26+B26*15/100,0)</f>
        <v>307</v>
      </c>
      <c r="D26" s="12"/>
      <c r="G26">
        <v>94.25</v>
      </c>
      <c r="L26" s="19"/>
      <c r="O26" s="18">
        <f>63.68</f>
        <v>63.68</v>
      </c>
      <c r="S26">
        <v>109.03</v>
      </c>
      <c r="AD26" s="16"/>
      <c r="AE26" s="16"/>
    </row>
    <row r="27" spans="1:34" ht="15">
      <c r="A27" s="9" t="s">
        <v>27</v>
      </c>
      <c r="B27" s="10">
        <f>SUM(E27:AH27)</f>
        <v>938.5699999999999</v>
      </c>
      <c r="C27" s="11">
        <f>ROUND(B27+B27*15/100,0)</f>
        <v>1079</v>
      </c>
      <c r="D27" s="12"/>
      <c r="E27" s="14"/>
      <c r="F27" s="14"/>
      <c r="G27" s="14">
        <v>94.25</v>
      </c>
      <c r="H27" s="14"/>
      <c r="I27" s="14">
        <f>94.25*2</f>
        <v>188.5</v>
      </c>
      <c r="J27" s="14">
        <f>71.44*2</f>
        <v>142.88</v>
      </c>
      <c r="K27" s="14"/>
      <c r="L27" s="21"/>
      <c r="M27" s="14"/>
      <c r="N27" s="14">
        <f>71.44*2</f>
        <v>142.88</v>
      </c>
      <c r="O27" s="14"/>
      <c r="P27" s="14"/>
      <c r="Q27" s="14"/>
      <c r="R27" s="14"/>
      <c r="S27" s="14"/>
      <c r="T27" s="14">
        <v>109.12</v>
      </c>
      <c r="U27" s="14"/>
      <c r="V27" s="14"/>
      <c r="W27" s="14">
        <v>107.36</v>
      </c>
      <c r="X27" s="14">
        <v>58.9</v>
      </c>
      <c r="Y27" s="14"/>
      <c r="Z27" s="14">
        <f>48.92</f>
        <v>48.92</v>
      </c>
      <c r="AA27" s="14"/>
      <c r="AB27" s="14"/>
      <c r="AC27" s="14"/>
      <c r="AD27" s="14"/>
      <c r="AE27" s="14"/>
      <c r="AF27" s="14"/>
      <c r="AG27" s="14">
        <v>45.76</v>
      </c>
      <c r="AH27" s="14"/>
    </row>
    <row r="28" spans="1:31" ht="15">
      <c r="A28" s="15" t="s">
        <v>28</v>
      </c>
      <c r="B28" s="1">
        <f>SUM(E28:AH28)</f>
        <v>350.02000000000004</v>
      </c>
      <c r="C28" s="11">
        <f>ROUND(B28+B28*15/100,0)</f>
        <v>403</v>
      </c>
      <c r="D28" s="12"/>
      <c r="G28">
        <v>94.25</v>
      </c>
      <c r="H28">
        <v>94.25</v>
      </c>
      <c r="L28" s="19"/>
      <c r="O28" s="18">
        <f>63.68</f>
        <v>63.68</v>
      </c>
      <c r="Z28" s="18">
        <f>48.92</f>
        <v>48.92</v>
      </c>
      <c r="AA28" s="18">
        <f>48.92</f>
        <v>48.92</v>
      </c>
      <c r="AD28" s="16"/>
      <c r="AE28" s="16"/>
    </row>
    <row r="29" spans="1:34" ht="15">
      <c r="A29" s="9" t="s">
        <v>29</v>
      </c>
      <c r="B29" s="10">
        <f>SUM(E29:AH29)</f>
        <v>219.53</v>
      </c>
      <c r="C29" s="11">
        <f>ROUND(B29+B29*15/100,0)</f>
        <v>252</v>
      </c>
      <c r="D29" s="12"/>
      <c r="E29" s="14"/>
      <c r="F29" s="14"/>
      <c r="G29" s="14">
        <v>94.25</v>
      </c>
      <c r="H29" s="14"/>
      <c r="I29" s="14"/>
      <c r="J29" s="14"/>
      <c r="K29" s="14"/>
      <c r="L29" s="21"/>
      <c r="M29" s="14"/>
      <c r="N29" s="14"/>
      <c r="O29" s="14"/>
      <c r="P29" s="14">
        <v>62.64</v>
      </c>
      <c r="Q29" s="14">
        <v>62.64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1" ht="15">
      <c r="A30" s="15" t="s">
        <v>30</v>
      </c>
      <c r="B30" s="1">
        <f>SUM(E30:AH30)</f>
        <v>662.2</v>
      </c>
      <c r="C30" s="11">
        <f>ROUND(B30+B30*15/100,0)</f>
        <v>762</v>
      </c>
      <c r="D30" s="12"/>
      <c r="G30">
        <v>94.25</v>
      </c>
      <c r="K30">
        <v>71.44</v>
      </c>
      <c r="L30">
        <v>71.44</v>
      </c>
      <c r="N30">
        <v>71.44</v>
      </c>
      <c r="S30">
        <v>109.03</v>
      </c>
      <c r="Y30" s="18">
        <f>48.92</f>
        <v>48.92</v>
      </c>
      <c r="Z30" s="18">
        <f>48.92</f>
        <v>48.92</v>
      </c>
      <c r="AA30" s="18">
        <f>48.92</f>
        <v>48.92</v>
      </c>
      <c r="AB30" s="17">
        <v>48.92</v>
      </c>
      <c r="AC30" s="17">
        <v>48.92</v>
      </c>
      <c r="AD30" s="16"/>
      <c r="AE30" s="16"/>
    </row>
    <row r="31" spans="1:34" ht="15">
      <c r="A31" s="9" t="s">
        <v>31</v>
      </c>
      <c r="B31" s="10">
        <f>SUM(E31:AH31)</f>
        <v>301.12</v>
      </c>
      <c r="C31" s="11">
        <f>ROUND(B31+B31*15/100,0)</f>
        <v>346</v>
      </c>
      <c r="D31" s="12"/>
      <c r="E31" s="14"/>
      <c r="F31" s="14"/>
      <c r="G31" s="14">
        <v>94.25</v>
      </c>
      <c r="H31" s="14"/>
      <c r="I31" s="14"/>
      <c r="J31" s="14"/>
      <c r="K31" s="14"/>
      <c r="L31" s="21"/>
      <c r="M31" s="14"/>
      <c r="N31" s="14"/>
      <c r="O31" s="14"/>
      <c r="P31" s="14"/>
      <c r="Q31" s="14"/>
      <c r="R31" s="14">
        <v>109.03</v>
      </c>
      <c r="S31" s="14"/>
      <c r="T31" s="14"/>
      <c r="U31" s="14"/>
      <c r="V31" s="14"/>
      <c r="W31" s="14"/>
      <c r="X31" s="14"/>
      <c r="Y31" s="14"/>
      <c r="Z31" s="14"/>
      <c r="AA31" s="14"/>
      <c r="AB31" s="13">
        <v>48.92</v>
      </c>
      <c r="AC31" s="13">
        <v>48.92</v>
      </c>
      <c r="AD31" s="14"/>
      <c r="AE31" s="14"/>
      <c r="AF31" s="14"/>
      <c r="AG31" s="14"/>
      <c r="AH31" s="14"/>
    </row>
    <row r="32" spans="1:34" ht="15">
      <c r="A32" s="15" t="s">
        <v>32</v>
      </c>
      <c r="B32" s="1">
        <f>SUM(E32:AH32)</f>
        <v>328.65</v>
      </c>
      <c r="C32" s="11">
        <f>ROUND(B32+B32*15/100,0)</f>
        <v>378</v>
      </c>
      <c r="D32" s="12"/>
      <c r="G32">
        <v>94.25</v>
      </c>
      <c r="L32">
        <v>71.44</v>
      </c>
      <c r="M32">
        <v>71.44</v>
      </c>
      <c r="AD32" s="16"/>
      <c r="AE32" s="16"/>
      <c r="AF32">
        <v>45.76</v>
      </c>
      <c r="AH32">
        <v>45.76</v>
      </c>
    </row>
    <row r="33" spans="1:34" ht="15">
      <c r="A33" s="9" t="s">
        <v>33</v>
      </c>
      <c r="B33" s="10">
        <f>SUM(E33:AH33)</f>
        <v>203.28</v>
      </c>
      <c r="C33" s="11">
        <f>ROUND(B33+B33*15/100,0)</f>
        <v>234</v>
      </c>
      <c r="D33" s="12"/>
      <c r="E33" s="14"/>
      <c r="F33" s="14"/>
      <c r="G33" s="14">
        <v>94.25</v>
      </c>
      <c r="H33" s="14"/>
      <c r="I33" s="14"/>
      <c r="J33" s="14"/>
      <c r="K33" s="14"/>
      <c r="L33" s="21"/>
      <c r="M33" s="14"/>
      <c r="N33" s="14"/>
      <c r="O33" s="14"/>
      <c r="P33" s="14"/>
      <c r="Q33" s="14"/>
      <c r="R33" s="14"/>
      <c r="S33" s="14">
        <v>109.03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1" ht="15">
      <c r="A34" s="15" t="s">
        <v>34</v>
      </c>
      <c r="B34" s="1">
        <f>SUM(E34:AH34)</f>
        <v>286.05</v>
      </c>
      <c r="C34" s="11">
        <f>ROUND(B34+B34*15/100,0)</f>
        <v>329</v>
      </c>
      <c r="D34" s="12"/>
      <c r="H34">
        <v>94.25</v>
      </c>
      <c r="J34">
        <v>71.44</v>
      </c>
      <c r="L34" s="19"/>
      <c r="N34">
        <v>71.44</v>
      </c>
      <c r="Y34" s="18">
        <f>48.92</f>
        <v>48.92</v>
      </c>
      <c r="AD34" s="16"/>
      <c r="AE34" s="16"/>
    </row>
    <row r="35" spans="1:34" ht="15">
      <c r="A35" s="9" t="s">
        <v>35</v>
      </c>
      <c r="B35" s="10">
        <f>SUM(E35:AH35)</f>
        <v>294.89</v>
      </c>
      <c r="C35" s="11">
        <f>ROUND(B35+B35*15/100,0)</f>
        <v>339</v>
      </c>
      <c r="D35" s="12"/>
      <c r="E35" s="14"/>
      <c r="F35" s="14"/>
      <c r="G35" s="14"/>
      <c r="H35" s="14">
        <v>94.25</v>
      </c>
      <c r="I35" s="14"/>
      <c r="J35" s="14"/>
      <c r="K35" s="14"/>
      <c r="L35" s="21"/>
      <c r="M35" s="14"/>
      <c r="N35" s="14"/>
      <c r="O35" s="14"/>
      <c r="P35" s="14"/>
      <c r="Q35" s="14"/>
      <c r="R35" s="14"/>
      <c r="S35" s="14"/>
      <c r="T35" s="14"/>
      <c r="U35" s="14"/>
      <c r="V35" s="14">
        <f>93.28</f>
        <v>93.28</v>
      </c>
      <c r="W35" s="14">
        <v>107.36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3" ht="15">
      <c r="A36" s="15" t="s">
        <v>36</v>
      </c>
      <c r="B36" s="1">
        <f>SUM(E36:AH36)</f>
        <v>498.4</v>
      </c>
      <c r="C36" s="11">
        <f>ROUND(B36+B36*15/100,0)</f>
        <v>573</v>
      </c>
      <c r="D36" s="12"/>
      <c r="H36">
        <v>94.25</v>
      </c>
      <c r="L36" s="19"/>
      <c r="S36">
        <v>109.03</v>
      </c>
      <c r="AB36" s="17">
        <v>48.92</v>
      </c>
      <c r="AC36" s="17">
        <v>48.92</v>
      </c>
      <c r="AD36" s="16">
        <v>60</v>
      </c>
      <c r="AE36" s="16"/>
      <c r="AG36" s="18">
        <f>45.76*3</f>
        <v>137.28</v>
      </c>
    </row>
    <row r="37" spans="1:34" ht="15">
      <c r="A37" s="9" t="s">
        <v>37</v>
      </c>
      <c r="B37" s="10">
        <f>SUM(E37:AH37)</f>
        <v>286.05</v>
      </c>
      <c r="C37" s="11">
        <v>286</v>
      </c>
      <c r="D37" s="12"/>
      <c r="E37" s="14"/>
      <c r="F37" s="14"/>
      <c r="G37" s="14"/>
      <c r="H37" s="14">
        <v>94.25</v>
      </c>
      <c r="I37" s="14"/>
      <c r="J37" s="14"/>
      <c r="K37" s="14"/>
      <c r="L37" s="14">
        <v>71.44</v>
      </c>
      <c r="M37" s="14"/>
      <c r="N37" s="14">
        <v>71.44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3">
        <v>48.92</v>
      </c>
      <c r="AC37" s="14"/>
      <c r="AD37" s="14"/>
      <c r="AE37" s="14"/>
      <c r="AF37" s="14"/>
      <c r="AG37" s="14"/>
      <c r="AH37" s="14"/>
    </row>
    <row r="38" spans="1:31" ht="15">
      <c r="A38" s="15" t="s">
        <v>38</v>
      </c>
      <c r="B38" s="1">
        <f>SUM(E38:AH38)</f>
        <v>791.63</v>
      </c>
      <c r="C38" s="11">
        <f>ROUND(B38+B38*15/100,0)</f>
        <v>910</v>
      </c>
      <c r="D38" s="12"/>
      <c r="H38" s="18">
        <f>94.25*3</f>
        <v>282.75</v>
      </c>
      <c r="J38">
        <v>71.44</v>
      </c>
      <c r="K38">
        <v>71.44</v>
      </c>
      <c r="L38" s="19"/>
      <c r="M38">
        <v>71.44</v>
      </c>
      <c r="N38">
        <v>71.44</v>
      </c>
      <c r="P38">
        <v>62.64</v>
      </c>
      <c r="Q38">
        <v>62.64</v>
      </c>
      <c r="Z38" s="18">
        <f>48.92*2</f>
        <v>97.84</v>
      </c>
      <c r="AD38" s="16"/>
      <c r="AE38" s="16"/>
    </row>
    <row r="39" spans="1:34" ht="15">
      <c r="A39" s="9" t="s">
        <v>39</v>
      </c>
      <c r="B39" s="10">
        <f>SUM(E39:AH39)</f>
        <v>188.93</v>
      </c>
      <c r="C39" s="11">
        <f>ROUND(B39+B39*15/100,0)</f>
        <v>217</v>
      </c>
      <c r="D39" s="12"/>
      <c r="E39" s="14"/>
      <c r="F39" s="14"/>
      <c r="G39" s="14"/>
      <c r="H39" s="14"/>
      <c r="I39" s="14">
        <v>94.25</v>
      </c>
      <c r="J39" s="14"/>
      <c r="K39" s="14"/>
      <c r="L39" s="2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f>48.92</f>
        <v>48.92</v>
      </c>
      <c r="Z39" s="14"/>
      <c r="AA39" s="14"/>
      <c r="AB39" s="14"/>
      <c r="AC39" s="14"/>
      <c r="AD39" s="14"/>
      <c r="AE39" s="14"/>
      <c r="AF39" s="14"/>
      <c r="AG39" s="14">
        <v>45.76</v>
      </c>
      <c r="AH39" s="14"/>
    </row>
    <row r="40" spans="1:31" ht="15">
      <c r="A40" s="22" t="s">
        <v>40</v>
      </c>
      <c r="B40" s="1">
        <f>SUM(E40:AH40)</f>
        <v>676.59</v>
      </c>
      <c r="C40" s="11">
        <f>ROUND(B40+B40*15/100,0)</f>
        <v>778</v>
      </c>
      <c r="D40" s="12"/>
      <c r="I40" s="18">
        <f>94.25*3</f>
        <v>282.75</v>
      </c>
      <c r="L40" s="19"/>
      <c r="U40">
        <v>100.32</v>
      </c>
      <c r="Z40" s="18">
        <f>48.92*2</f>
        <v>97.84</v>
      </c>
      <c r="AB40" s="18">
        <f>48.92*2</f>
        <v>97.84</v>
      </c>
      <c r="AC40" s="18">
        <f>2*48.92</f>
        <v>97.84</v>
      </c>
      <c r="AD40" s="16"/>
      <c r="AE40" s="16"/>
    </row>
    <row r="41" spans="1:34" ht="15">
      <c r="A41" s="9" t="s">
        <v>41</v>
      </c>
      <c r="B41" s="10">
        <f>SUM(E41:AH41)</f>
        <v>187.53</v>
      </c>
      <c r="C41" s="11">
        <f>ROUND(B41+B41*15/100,0)</f>
        <v>216</v>
      </c>
      <c r="D41" s="12"/>
      <c r="E41" s="14"/>
      <c r="F41" s="14"/>
      <c r="G41" s="14"/>
      <c r="H41" s="14"/>
      <c r="I41" s="14">
        <v>94.25</v>
      </c>
      <c r="J41" s="14"/>
      <c r="K41" s="14"/>
      <c r="L41" s="21"/>
      <c r="M41" s="14"/>
      <c r="N41" s="14"/>
      <c r="O41" s="14"/>
      <c r="P41" s="14"/>
      <c r="Q41" s="14"/>
      <c r="R41" s="14"/>
      <c r="S41" s="14"/>
      <c r="T41" s="14"/>
      <c r="U41" s="14"/>
      <c r="V41" s="14">
        <f>93.28</f>
        <v>93.28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ht="15">
      <c r="A42" s="15" t="s">
        <v>42</v>
      </c>
      <c r="B42" s="1">
        <f>SUM(E42:AH42)</f>
        <v>358.64</v>
      </c>
      <c r="C42" s="11">
        <f>ROUND(B42+B42*15/100,0)</f>
        <v>412</v>
      </c>
      <c r="D42" s="12"/>
      <c r="J42">
        <v>71.44</v>
      </c>
      <c r="L42" s="19"/>
      <c r="Z42" s="18">
        <f>48.92</f>
        <v>48.92</v>
      </c>
      <c r="AA42" s="18">
        <f>48.92</f>
        <v>48.92</v>
      </c>
      <c r="AB42" s="17">
        <v>48.92</v>
      </c>
      <c r="AC42" s="17">
        <v>48.92</v>
      </c>
      <c r="AD42" s="16"/>
      <c r="AE42" s="16"/>
      <c r="AF42">
        <v>45.76</v>
      </c>
      <c r="AH42">
        <v>45.76</v>
      </c>
    </row>
    <row r="43" spans="1:34" ht="15">
      <c r="A43" s="9" t="s">
        <v>43</v>
      </c>
      <c r="B43" s="10">
        <f>SUM(E43:AH43)</f>
        <v>169.28</v>
      </c>
      <c r="C43" s="11">
        <f>ROUND(B43+B43*15/100,0)</f>
        <v>195</v>
      </c>
      <c r="D43" s="12"/>
      <c r="E43" s="14"/>
      <c r="F43" s="14"/>
      <c r="G43" s="14"/>
      <c r="H43" s="14"/>
      <c r="I43" s="14"/>
      <c r="J43" s="14"/>
      <c r="K43" s="14">
        <v>71.44</v>
      </c>
      <c r="L43" s="2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3">
        <v>48.92</v>
      </c>
      <c r="AC43" s="13">
        <v>48.92</v>
      </c>
      <c r="AD43" s="14"/>
      <c r="AE43" s="14"/>
      <c r="AF43" s="14"/>
      <c r="AG43" s="14"/>
      <c r="AH43" s="14"/>
    </row>
    <row r="44" spans="1:31" ht="15">
      <c r="A44" s="15" t="s">
        <v>44</v>
      </c>
      <c r="B44" s="1">
        <f>SUM(E44:AH44)</f>
        <v>377.19</v>
      </c>
      <c r="C44" s="11">
        <f>ROUND(B44+B44*15/100,0)</f>
        <v>434</v>
      </c>
      <c r="D44" s="12"/>
      <c r="K44">
        <v>71.44</v>
      </c>
      <c r="N44">
        <v>71.44</v>
      </c>
      <c r="P44">
        <v>62.64</v>
      </c>
      <c r="Q44">
        <v>62.64</v>
      </c>
      <c r="S44">
        <v>109.03</v>
      </c>
      <c r="AD44" s="16"/>
      <c r="AE44" s="16"/>
    </row>
    <row r="45" spans="1:34" ht="15">
      <c r="A45" s="23" t="s">
        <v>45</v>
      </c>
      <c r="B45" s="10">
        <f>SUM(E45:AH45)</f>
        <v>142.88</v>
      </c>
      <c r="C45" s="11">
        <f>ROUND(B45+B45*15/100,0)</f>
        <v>164</v>
      </c>
      <c r="D45" s="12"/>
      <c r="E45" s="14"/>
      <c r="F45" s="14"/>
      <c r="G45" s="14"/>
      <c r="H45" s="14"/>
      <c r="I45" s="14"/>
      <c r="J45" s="14"/>
      <c r="K45" s="14">
        <v>71.44</v>
      </c>
      <c r="L45" s="14"/>
      <c r="M45" s="14">
        <v>71.44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1" ht="15">
      <c r="A46" s="15" t="s">
        <v>46</v>
      </c>
      <c r="B46" s="1">
        <f>SUM(E46:AH46)</f>
        <v>180.47</v>
      </c>
      <c r="C46" s="11">
        <f>ROUND(B46+B46*15/100,0)</f>
        <v>208</v>
      </c>
      <c r="D46" s="12"/>
      <c r="K46">
        <v>71.44</v>
      </c>
      <c r="R46">
        <v>109.03</v>
      </c>
      <c r="AD46" s="16"/>
      <c r="AE46" s="16"/>
    </row>
    <row r="47" spans="1:34" ht="15">
      <c r="A47" s="9" t="s">
        <v>47</v>
      </c>
      <c r="B47" s="10">
        <f>SUM(E47:AH47)</f>
        <v>255.48000000000002</v>
      </c>
      <c r="C47" s="11">
        <f>ROUND(B47+B47*15/100,0)</f>
        <v>294</v>
      </c>
      <c r="D47" s="12"/>
      <c r="E47" s="14"/>
      <c r="F47" s="14"/>
      <c r="G47" s="14"/>
      <c r="H47" s="14"/>
      <c r="I47" s="14"/>
      <c r="J47" s="14"/>
      <c r="K47" s="14"/>
      <c r="L47" s="14">
        <v>71.44</v>
      </c>
      <c r="M47" s="14">
        <v>71.44</v>
      </c>
      <c r="N47" s="14"/>
      <c r="O47" s="14">
        <f>63.68</f>
        <v>63.68</v>
      </c>
      <c r="P47" s="14"/>
      <c r="Q47" s="14"/>
      <c r="R47" s="14"/>
      <c r="S47" s="14"/>
      <c r="T47" s="14"/>
      <c r="U47" s="14"/>
      <c r="V47" s="14"/>
      <c r="W47" s="14"/>
      <c r="X47" s="14"/>
      <c r="Y47" s="14">
        <f>48.92</f>
        <v>48.92</v>
      </c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1" ht="15">
      <c r="A48" s="15" t="s">
        <v>48</v>
      </c>
      <c r="B48" s="1">
        <f>SUM(E48:AH48)</f>
        <v>421.19</v>
      </c>
      <c r="C48" s="11">
        <v>470</v>
      </c>
      <c r="D48" s="12"/>
      <c r="L48">
        <v>71.44</v>
      </c>
      <c r="M48">
        <v>71.44</v>
      </c>
      <c r="N48">
        <v>71.44</v>
      </c>
      <c r="R48">
        <v>109.03</v>
      </c>
      <c r="AA48" s="18">
        <f>48.92</f>
        <v>48.92</v>
      </c>
      <c r="AB48" s="17">
        <v>48.92</v>
      </c>
      <c r="AD48" s="16"/>
      <c r="AE48" s="16"/>
    </row>
    <row r="49" spans="1:34" ht="15">
      <c r="A49" s="9" t="s">
        <v>49</v>
      </c>
      <c r="B49" s="10">
        <f>SUM(E49:AH49)</f>
        <v>503.55</v>
      </c>
      <c r="C49" s="11">
        <f>ROUND(B49+B49*15/100,0)</f>
        <v>579</v>
      </c>
      <c r="D49" s="12"/>
      <c r="E49" s="14"/>
      <c r="F49" s="14"/>
      <c r="G49" s="14"/>
      <c r="H49" s="14"/>
      <c r="I49" s="14"/>
      <c r="J49" s="14"/>
      <c r="K49" s="14"/>
      <c r="L49" s="14"/>
      <c r="M49" s="14">
        <v>71.44</v>
      </c>
      <c r="N49" s="14"/>
      <c r="O49" s="14"/>
      <c r="P49" s="14"/>
      <c r="Q49" s="14">
        <v>62.64</v>
      </c>
      <c r="R49" s="14">
        <v>109.03</v>
      </c>
      <c r="S49" s="14"/>
      <c r="T49" s="14"/>
      <c r="U49" s="14"/>
      <c r="V49" s="14"/>
      <c r="W49" s="14"/>
      <c r="X49" s="14"/>
      <c r="Y49" s="14">
        <f>48.92</f>
        <v>48.92</v>
      </c>
      <c r="Z49" s="14"/>
      <c r="AA49" s="14"/>
      <c r="AB49" s="14"/>
      <c r="AC49" s="14"/>
      <c r="AD49" s="14">
        <v>60</v>
      </c>
      <c r="AE49" s="14">
        <v>60</v>
      </c>
      <c r="AF49" s="14">
        <v>45.76</v>
      </c>
      <c r="AG49" s="14"/>
      <c r="AH49" s="14">
        <v>45.76</v>
      </c>
    </row>
    <row r="50" spans="1:31" ht="15">
      <c r="A50" s="15" t="s">
        <v>50</v>
      </c>
      <c r="B50" s="1">
        <f>SUM(E50:AH50)</f>
        <v>63.68</v>
      </c>
      <c r="C50" s="11">
        <f>ROUND(B50+B50*15/100,0)</f>
        <v>73</v>
      </c>
      <c r="D50" s="12"/>
      <c r="O50" s="18">
        <f>63.68</f>
        <v>63.68</v>
      </c>
      <c r="AD50" s="16"/>
      <c r="AE50" s="16"/>
    </row>
    <row r="51" spans="1:34" ht="15">
      <c r="A51" s="23" t="s">
        <v>51</v>
      </c>
      <c r="B51" s="10">
        <f>SUM(E51:AH51)</f>
        <v>330.66</v>
      </c>
      <c r="C51" s="11">
        <f>ROUND(B51+B51*15/100,0)</f>
        <v>380</v>
      </c>
      <c r="D51" s="1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f>63.68</f>
        <v>63.68</v>
      </c>
      <c r="P51" s="14"/>
      <c r="Q51" s="14"/>
      <c r="R51" s="14">
        <v>109.03</v>
      </c>
      <c r="S51" s="14">
        <v>109.03</v>
      </c>
      <c r="T51" s="14"/>
      <c r="U51" s="14"/>
      <c r="V51" s="14"/>
      <c r="W51" s="14"/>
      <c r="X51" s="14"/>
      <c r="Y51" s="14"/>
      <c r="Z51" s="14"/>
      <c r="AA51" s="14"/>
      <c r="AB51" s="13">
        <v>48.92</v>
      </c>
      <c r="AC51" s="14"/>
      <c r="AD51" s="14"/>
      <c r="AE51" s="14"/>
      <c r="AF51" s="14"/>
      <c r="AG51" s="14"/>
      <c r="AH51" s="14"/>
    </row>
    <row r="52" spans="1:34" ht="15">
      <c r="A52" s="24" t="s">
        <v>52</v>
      </c>
      <c r="B52" s="1">
        <f>SUM(E52:AH52)</f>
        <v>249.47</v>
      </c>
      <c r="C52" s="11">
        <f>ROUND(B52+B52*15/100,0)</f>
        <v>287</v>
      </c>
      <c r="D52" s="12"/>
      <c r="R52">
        <v>109.03</v>
      </c>
      <c r="Y52" s="18">
        <f>48.92</f>
        <v>48.92</v>
      </c>
      <c r="AD52" s="16"/>
      <c r="AE52" s="16"/>
      <c r="AH52" s="18">
        <f>45.76*2</f>
        <v>91.52</v>
      </c>
    </row>
    <row r="53" spans="1:34" ht="15">
      <c r="A53" s="9" t="s">
        <v>53</v>
      </c>
      <c r="B53" s="10">
        <f>SUM(E53:AH53)</f>
        <v>315.9</v>
      </c>
      <c r="C53" s="11">
        <f>ROUND(B53+B53*15/100,0)</f>
        <v>363</v>
      </c>
      <c r="D53" s="1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v>109.03</v>
      </c>
      <c r="S53" s="14">
        <v>109.03</v>
      </c>
      <c r="T53" s="14"/>
      <c r="U53" s="14"/>
      <c r="V53" s="14"/>
      <c r="W53" s="14"/>
      <c r="X53" s="14"/>
      <c r="Y53" s="14"/>
      <c r="Z53" s="14"/>
      <c r="AA53" s="14">
        <f>48.92</f>
        <v>48.92</v>
      </c>
      <c r="AB53" s="13">
        <v>48.92</v>
      </c>
      <c r="AC53" s="14"/>
      <c r="AD53" s="14"/>
      <c r="AE53" s="14"/>
      <c r="AF53" s="14"/>
      <c r="AG53" s="14"/>
      <c r="AH53" s="14"/>
    </row>
    <row r="54" spans="1:31" ht="15">
      <c r="A54" s="15" t="s">
        <v>54</v>
      </c>
      <c r="B54" s="1">
        <f>SUM(E54:AH54)</f>
        <v>206.87</v>
      </c>
      <c r="C54" s="11">
        <f>ROUND(B54+B54*15/100,0)</f>
        <v>238</v>
      </c>
      <c r="D54" s="12"/>
      <c r="S54">
        <v>109.03</v>
      </c>
      <c r="Z54" s="18">
        <f>48.92</f>
        <v>48.92</v>
      </c>
      <c r="AA54" s="18">
        <f>48.92</f>
        <v>48.92</v>
      </c>
      <c r="AD54" s="16"/>
      <c r="AE54" s="16"/>
    </row>
    <row r="55" spans="1:34" ht="15">
      <c r="A55" s="25" t="s">
        <v>55</v>
      </c>
      <c r="B55" s="10">
        <f>SUM(E55:AH55)</f>
        <v>402.54999999999995</v>
      </c>
      <c r="C55" s="11">
        <f>ROUND(B55+B55*15/100,0)</f>
        <v>463</v>
      </c>
      <c r="D55" s="1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>
        <v>109.03</v>
      </c>
      <c r="T55" s="14"/>
      <c r="U55" s="14"/>
      <c r="V55" s="14"/>
      <c r="W55" s="14"/>
      <c r="X55" s="14"/>
      <c r="Y55" s="14">
        <f>48.92</f>
        <v>48.92</v>
      </c>
      <c r="Z55" s="14">
        <f>48.92</f>
        <v>48.92</v>
      </c>
      <c r="AA55" s="14">
        <f>48.92</f>
        <v>48.92</v>
      </c>
      <c r="AB55" s="14">
        <f>48.92*2</f>
        <v>97.84</v>
      </c>
      <c r="AC55" s="13">
        <v>48.92</v>
      </c>
      <c r="AD55" s="14"/>
      <c r="AE55" s="14"/>
      <c r="AF55" s="14"/>
      <c r="AG55" s="14"/>
      <c r="AH55" s="14"/>
    </row>
    <row r="56" spans="1:34" ht="15">
      <c r="A56" s="24" t="s">
        <v>56</v>
      </c>
      <c r="B56" s="1">
        <f>SUM(E56:AH56)</f>
        <v>362</v>
      </c>
      <c r="C56" s="11">
        <f>ROUND(B56+B56*15/100,0)</f>
        <v>416</v>
      </c>
      <c r="D56" s="12"/>
      <c r="K56">
        <v>71.44</v>
      </c>
      <c r="V56" s="16">
        <f>93.28</f>
        <v>93.28</v>
      </c>
      <c r="AD56" s="16"/>
      <c r="AE56" s="16">
        <v>60</v>
      </c>
      <c r="AF56" s="18">
        <f>45.76*2</f>
        <v>91.52</v>
      </c>
      <c r="AH56">
        <v>45.76</v>
      </c>
    </row>
    <row r="57" spans="1:34" ht="15">
      <c r="A57" s="25" t="s">
        <v>57</v>
      </c>
      <c r="B57" s="10">
        <f>SUM(E57:AH57)</f>
        <v>249.56</v>
      </c>
      <c r="C57" s="11">
        <f>ROUND(B57+B57*15/100,0)</f>
        <v>287</v>
      </c>
      <c r="D57" s="1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>
        <v>109.12</v>
      </c>
      <c r="U57" s="14"/>
      <c r="V57" s="14"/>
      <c r="W57" s="14"/>
      <c r="X57" s="14"/>
      <c r="Y57" s="14">
        <f>48.92</f>
        <v>48.92</v>
      </c>
      <c r="Z57" s="14"/>
      <c r="AA57" s="14"/>
      <c r="AB57" s="14"/>
      <c r="AC57" s="14"/>
      <c r="AD57" s="14"/>
      <c r="AE57" s="14"/>
      <c r="AF57" s="14">
        <v>45.76</v>
      </c>
      <c r="AG57" s="14"/>
      <c r="AH57" s="14">
        <v>45.76</v>
      </c>
    </row>
    <row r="58" spans="1:34" ht="15">
      <c r="A58" s="15" t="s">
        <v>58</v>
      </c>
      <c r="B58" s="1">
        <f>SUM(E58:AH58)</f>
        <v>226.12</v>
      </c>
      <c r="C58" s="11">
        <f>ROUND(B58+B58*15/100,0)</f>
        <v>260</v>
      </c>
      <c r="D58" s="12"/>
      <c r="K58">
        <v>71.44</v>
      </c>
      <c r="Y58" s="18">
        <f>48.92</f>
        <v>48.92</v>
      </c>
      <c r="AD58" s="16"/>
      <c r="AE58" s="16">
        <v>60</v>
      </c>
      <c r="AH58">
        <v>45.76</v>
      </c>
    </row>
    <row r="59" spans="1:34" ht="15">
      <c r="A59" s="9" t="s">
        <v>59</v>
      </c>
      <c r="B59" s="10">
        <f>SUM(E59:AH59)</f>
        <v>262.24</v>
      </c>
      <c r="C59" s="11">
        <f>ROUND(B59+B59*15/100,0)</f>
        <v>302</v>
      </c>
      <c r="D59" s="12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>
        <v>109.12</v>
      </c>
      <c r="U59" s="14"/>
      <c r="V59" s="14"/>
      <c r="W59" s="14">
        <v>107.36</v>
      </c>
      <c r="X59" s="14"/>
      <c r="Y59" s="14"/>
      <c r="Z59" s="14"/>
      <c r="AA59" s="14"/>
      <c r="AB59" s="14"/>
      <c r="AC59" s="14"/>
      <c r="AD59" s="14"/>
      <c r="AE59" s="14"/>
      <c r="AF59" s="14">
        <v>45.76</v>
      </c>
      <c r="AG59" s="14"/>
      <c r="AH59" s="14"/>
    </row>
    <row r="60" spans="1:31" ht="15">
      <c r="A60" s="15" t="s">
        <v>60</v>
      </c>
      <c r="B60" s="1">
        <f>SUM(E60:AH60)</f>
        <v>332.03999999999996</v>
      </c>
      <c r="C60" s="11">
        <f>ROUND(B60+B60*15/100,0)</f>
        <v>382</v>
      </c>
      <c r="D60" s="12"/>
      <c r="P60">
        <v>62.64</v>
      </c>
      <c r="Q60">
        <v>62.64</v>
      </c>
      <c r="Y60" s="18">
        <f>48.92</f>
        <v>48.92</v>
      </c>
      <c r="AA60" s="18">
        <f>48.92*2</f>
        <v>97.84</v>
      </c>
      <c r="AD60" s="16">
        <v>60</v>
      </c>
      <c r="AE60" s="16"/>
    </row>
    <row r="61" spans="1:34" ht="15">
      <c r="A61" s="9" t="s">
        <v>61</v>
      </c>
      <c r="B61" s="10">
        <f>SUM(E61:AH61)</f>
        <v>94.68</v>
      </c>
      <c r="C61" s="11">
        <f>ROUND(B61+B61*15/100,0)</f>
        <v>109</v>
      </c>
      <c r="D61" s="1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>
        <f>48.92</f>
        <v>48.92</v>
      </c>
      <c r="Z61" s="14"/>
      <c r="AA61" s="14"/>
      <c r="AB61" s="14"/>
      <c r="AC61" s="14"/>
      <c r="AD61" s="14"/>
      <c r="AE61" s="14"/>
      <c r="AF61" s="14">
        <v>45.76</v>
      </c>
      <c r="AG61" s="14"/>
      <c r="AH61" s="14"/>
    </row>
    <row r="62" spans="1:34" ht="15">
      <c r="A62" s="15" t="s">
        <v>62</v>
      </c>
      <c r="B62" s="1">
        <f>SUM(E62:AH62)</f>
        <v>229.94</v>
      </c>
      <c r="C62" s="11">
        <f>ROUND(B62+B62*15/100,0)</f>
        <v>264</v>
      </c>
      <c r="D62" s="12"/>
      <c r="P62">
        <v>62.64</v>
      </c>
      <c r="Q62">
        <v>62.64</v>
      </c>
      <c r="X62">
        <v>58.9</v>
      </c>
      <c r="AD62" s="16"/>
      <c r="AE62" s="16"/>
      <c r="AH62">
        <v>45.76</v>
      </c>
    </row>
    <row r="63" spans="1:34" ht="15">
      <c r="A63" s="9" t="s">
        <v>63</v>
      </c>
      <c r="B63" s="10">
        <f>SUM(E63:AH63)</f>
        <v>195.68</v>
      </c>
      <c r="C63" s="11">
        <f>ROUND(B63+B63*15/100,0)</f>
        <v>225</v>
      </c>
      <c r="D63" s="1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>
        <f>48.92</f>
        <v>48.92</v>
      </c>
      <c r="Z63" s="14">
        <f>48.92</f>
        <v>48.92</v>
      </c>
      <c r="AA63" s="14">
        <f>48.92</f>
        <v>48.92</v>
      </c>
      <c r="AB63" s="13">
        <v>48.92</v>
      </c>
      <c r="AC63" s="14"/>
      <c r="AD63" s="14"/>
      <c r="AE63" s="14"/>
      <c r="AF63" s="14"/>
      <c r="AG63" s="14"/>
      <c r="AH63" s="14"/>
    </row>
    <row r="64" spans="1:31" ht="15">
      <c r="A64" s="15" t="s">
        <v>64</v>
      </c>
      <c r="B64" s="1">
        <f>SUM(E64:AH64)</f>
        <v>244.6</v>
      </c>
      <c r="C64" s="11">
        <f>ROUND(B64+B64*15/100,0)</f>
        <v>281</v>
      </c>
      <c r="D64" s="12"/>
      <c r="Y64" s="18">
        <f>48.92*3</f>
        <v>146.76</v>
      </c>
      <c r="Z64" s="18">
        <f>48.92</f>
        <v>48.92</v>
      </c>
      <c r="AB64" s="17">
        <v>48.92</v>
      </c>
      <c r="AD64" s="16"/>
      <c r="AE64" s="16"/>
    </row>
    <row r="65" spans="1:34" ht="15">
      <c r="A65" s="9" t="s">
        <v>65</v>
      </c>
      <c r="B65" s="10">
        <f>SUM(E65:AH65)</f>
        <v>146.76</v>
      </c>
      <c r="C65" s="11">
        <f>ROUND(B65+B65*15/100,0)</f>
        <v>169</v>
      </c>
      <c r="D65" s="1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>
        <f>48.92</f>
        <v>48.92</v>
      </c>
      <c r="Z65" s="14"/>
      <c r="AA65" s="14"/>
      <c r="AB65" s="13">
        <v>48.92</v>
      </c>
      <c r="AC65" s="13">
        <v>48.92</v>
      </c>
      <c r="AD65" s="14"/>
      <c r="AE65" s="14"/>
      <c r="AF65" s="14"/>
      <c r="AG65" s="14"/>
      <c r="AH65" s="14"/>
    </row>
    <row r="66" spans="1:31" ht="15">
      <c r="A66" s="15" t="s">
        <v>66</v>
      </c>
      <c r="B66" s="1">
        <f>SUM(E66:AH66)</f>
        <v>244.60000000000002</v>
      </c>
      <c r="C66" s="11">
        <f>ROUND(B66+B66*15/100,0)</f>
        <v>281</v>
      </c>
      <c r="D66" s="12"/>
      <c r="Y66" s="18">
        <f>48.92</f>
        <v>48.92</v>
      </c>
      <c r="Z66" s="18">
        <f>48.92</f>
        <v>48.92</v>
      </c>
      <c r="AA66" s="18">
        <f>48.92</f>
        <v>48.92</v>
      </c>
      <c r="AB66" s="17">
        <v>48.92</v>
      </c>
      <c r="AC66" s="17">
        <v>48.92</v>
      </c>
      <c r="AD66" s="16"/>
      <c r="AE66" s="16"/>
    </row>
    <row r="67" spans="1:34" ht="15">
      <c r="A67" s="9" t="s">
        <v>67</v>
      </c>
      <c r="B67" s="10">
        <f>SUM(E67:AH67)</f>
        <v>48.92</v>
      </c>
      <c r="C67" s="11">
        <f>ROUND(B67+B67*15/100,0)</f>
        <v>56</v>
      </c>
      <c r="D67" s="1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>
        <f>48.92</f>
        <v>48.92</v>
      </c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5">
      <c r="A68" s="15" t="s">
        <v>68</v>
      </c>
      <c r="B68" s="1">
        <f>SUM(E68:AH68)</f>
        <v>140.44</v>
      </c>
      <c r="C68" s="11">
        <f>ROUND(B68+B68*15/100,0)</f>
        <v>162</v>
      </c>
      <c r="D68" s="12"/>
      <c r="Z68" s="18">
        <f>48.92</f>
        <v>48.92</v>
      </c>
      <c r="AD68" s="16"/>
      <c r="AE68" s="16"/>
      <c r="AH68" s="18">
        <f>45.76*2</f>
        <v>91.52</v>
      </c>
    </row>
    <row r="69" spans="1:34" ht="15">
      <c r="A69" s="9" t="s">
        <v>69</v>
      </c>
      <c r="B69" s="10">
        <f>SUM(E69:AH69)</f>
        <v>97.84</v>
      </c>
      <c r="C69" s="11">
        <f>ROUND(B69+B69*15/100,0)</f>
        <v>113</v>
      </c>
      <c r="D69" s="1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>
        <f>48.92</f>
        <v>48.92</v>
      </c>
      <c r="AA69" s="14"/>
      <c r="AB69" s="14"/>
      <c r="AC69" s="13">
        <v>48.92</v>
      </c>
      <c r="AD69" s="14"/>
      <c r="AE69" s="14"/>
      <c r="AF69" s="14"/>
      <c r="AG69" s="14"/>
      <c r="AH69" s="14"/>
    </row>
    <row r="70" spans="1:31" ht="15">
      <c r="A70" s="15" t="s">
        <v>70</v>
      </c>
      <c r="B70" s="1">
        <f>SUM(E70:AH70)</f>
        <v>209.39999999999998</v>
      </c>
      <c r="C70" s="11">
        <f>ROUND(B70+B70*15/100,0)</f>
        <v>241</v>
      </c>
      <c r="D70" s="12"/>
      <c r="P70">
        <v>62.64</v>
      </c>
      <c r="Z70" s="18">
        <f>48.92</f>
        <v>48.92</v>
      </c>
      <c r="AB70" s="17">
        <v>48.92</v>
      </c>
      <c r="AC70" s="17">
        <v>48.92</v>
      </c>
      <c r="AD70" s="16"/>
      <c r="AE70" s="16"/>
    </row>
    <row r="71" spans="1:34" ht="15">
      <c r="A71" s="9" t="s">
        <v>71</v>
      </c>
      <c r="B71" s="10">
        <f>SUM(E71:AH71)</f>
        <v>62.64</v>
      </c>
      <c r="C71" s="11">
        <f>ROUND(B71+B71*15/100,0)</f>
        <v>72</v>
      </c>
      <c r="D71" s="1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>
        <v>62.64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1" ht="15">
      <c r="A72" s="15" t="s">
        <v>72</v>
      </c>
      <c r="B72" s="1">
        <f>SUM(E72:AH72)</f>
        <v>160.48000000000002</v>
      </c>
      <c r="C72" s="11">
        <f>ROUND(B72+B72*15/100,0)</f>
        <v>185</v>
      </c>
      <c r="D72" s="12"/>
      <c r="Q72">
        <v>62.64</v>
      </c>
      <c r="Z72" s="18">
        <f>48.92</f>
        <v>48.92</v>
      </c>
      <c r="AB72" s="17">
        <v>48.92</v>
      </c>
      <c r="AD72" s="16"/>
      <c r="AE72" s="16"/>
    </row>
    <row r="73" spans="1:34" ht="15">
      <c r="A73" s="9" t="s">
        <v>73</v>
      </c>
      <c r="B73" s="10">
        <f>SUM(E73:AH73)</f>
        <v>146.07999999999998</v>
      </c>
      <c r="C73" s="11">
        <v>160</v>
      </c>
      <c r="D73" s="1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>
        <v>100.32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>
        <v>45.76</v>
      </c>
    </row>
    <row r="74" spans="1:31" ht="15">
      <c r="A74" s="15" t="s">
        <v>74</v>
      </c>
      <c r="B74" s="1">
        <f>SUM(E74:AH74)</f>
        <v>205.66</v>
      </c>
      <c r="C74" s="11">
        <f>ROUND(B74+B74*15/100,0)</f>
        <v>237</v>
      </c>
      <c r="D74" s="12"/>
      <c r="X74">
        <v>58.9</v>
      </c>
      <c r="Z74" s="18">
        <f>48.92</f>
        <v>48.92</v>
      </c>
      <c r="AA74" s="18">
        <f>48.92</f>
        <v>48.92</v>
      </c>
      <c r="AB74" s="17">
        <v>48.92</v>
      </c>
      <c r="AD74" s="16"/>
      <c r="AE74" s="16"/>
    </row>
    <row r="75" spans="1:34" ht="15">
      <c r="A75" s="25" t="s">
        <v>75</v>
      </c>
      <c r="B75" s="10">
        <f>SUM(E75:AH75)</f>
        <v>146.76</v>
      </c>
      <c r="C75" s="11">
        <f>ROUND(B75+B75*15/100,0)</f>
        <v>169</v>
      </c>
      <c r="D75" s="12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>
        <f>48.92</f>
        <v>48.92</v>
      </c>
      <c r="AA75" s="14">
        <f>48.92</f>
        <v>48.92</v>
      </c>
      <c r="AB75" s="13">
        <v>48.92</v>
      </c>
      <c r="AC75" s="14"/>
      <c r="AD75" s="14"/>
      <c r="AE75" s="14"/>
      <c r="AF75" s="14"/>
      <c r="AG75" s="14"/>
      <c r="AH75" s="14"/>
    </row>
    <row r="76" spans="1:34" ht="15">
      <c r="A76" s="15" t="s">
        <v>76</v>
      </c>
      <c r="B76" s="1">
        <f>SUM(E76:AH76)</f>
        <v>298.28000000000003</v>
      </c>
      <c r="C76" s="11">
        <f>ROUND(B76+B76*15/100,0)</f>
        <v>343</v>
      </c>
      <c r="D76" s="12"/>
      <c r="Z76" s="18">
        <f>48.92</f>
        <v>48.92</v>
      </c>
      <c r="AA76" s="18">
        <f>48.92</f>
        <v>48.92</v>
      </c>
      <c r="AB76" s="17">
        <v>48.92</v>
      </c>
      <c r="AD76" s="16">
        <v>60</v>
      </c>
      <c r="AE76" s="16"/>
      <c r="AH76" s="18">
        <f>45.76*2</f>
        <v>91.52</v>
      </c>
    </row>
    <row r="77" spans="1:34" ht="15">
      <c r="A77" s="9" t="s">
        <v>77</v>
      </c>
      <c r="B77" s="10">
        <f>SUM(E77:AH77)</f>
        <v>97.84</v>
      </c>
      <c r="C77" s="11">
        <f>ROUND(B77+B77*15/100,0)</f>
        <v>113</v>
      </c>
      <c r="D77" s="12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>
        <f>48.92</f>
        <v>48.92</v>
      </c>
      <c r="AA77" s="14"/>
      <c r="AB77" s="13">
        <v>48.92</v>
      </c>
      <c r="AC77" s="14"/>
      <c r="AD77" s="14"/>
      <c r="AE77" s="14"/>
      <c r="AF77" s="14"/>
      <c r="AG77" s="14"/>
      <c r="AH77" s="14"/>
    </row>
    <row r="78" spans="1:31" ht="15">
      <c r="A78" s="15" t="s">
        <v>78</v>
      </c>
      <c r="B78" s="1">
        <f>SUM(E78:AH78)</f>
        <v>48.92</v>
      </c>
      <c r="C78" s="11">
        <f>ROUND(B78+B78*15/100,0)</f>
        <v>56</v>
      </c>
      <c r="D78" s="12"/>
      <c r="AC78" s="17">
        <v>48.92</v>
      </c>
      <c r="AD78" s="16"/>
      <c r="AE78" s="16"/>
    </row>
    <row r="79" spans="1:34" ht="15">
      <c r="A79" s="9" t="s">
        <v>79</v>
      </c>
      <c r="B79" s="10">
        <f>SUM(E79:AH79)</f>
        <v>60</v>
      </c>
      <c r="C79" s="11">
        <f>ROUND(B79+B79*15/100,0)</f>
        <v>69</v>
      </c>
      <c r="D79" s="1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>
        <v>60</v>
      </c>
      <c r="AF79" s="14"/>
      <c r="AG79" s="14"/>
      <c r="AH79" s="14"/>
    </row>
    <row r="80" spans="1:34" ht="15">
      <c r="A80" s="15" t="s">
        <v>80</v>
      </c>
      <c r="B80" s="1">
        <f>SUM(E80:AH80)</f>
        <v>45.76</v>
      </c>
      <c r="C80" s="11">
        <f>ROUND(B80+B80*15/100,0)</f>
        <v>53</v>
      </c>
      <c r="D80" s="12"/>
      <c r="AD80" s="16"/>
      <c r="AE80" s="16"/>
      <c r="AH80">
        <v>45.76</v>
      </c>
    </row>
    <row r="81" spans="30:31" ht="12.75">
      <c r="AD81" s="16"/>
      <c r="AE81" s="16"/>
    </row>
    <row r="82" ht="12.75">
      <c r="AE82" s="16"/>
    </row>
    <row r="83" ht="12.75">
      <c r="AE83" s="16"/>
    </row>
    <row r="84" ht="12.75">
      <c r="AE84" s="16"/>
    </row>
    <row r="85" ht="12.75">
      <c r="AE85" s="16"/>
    </row>
    <row r="86" ht="12.75">
      <c r="AE86" s="16"/>
    </row>
    <row r="87" ht="12.75">
      <c r="AE87" s="1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2012-10-11T00:42:52Z</dcterms:created>
  <cp:category/>
  <cp:version/>
  <cp:contentType/>
  <cp:contentStatus/>
  <cp:revision>1</cp:revision>
</cp:coreProperties>
</file>