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2390" windowHeight="9315" activeTab="0"/>
  </bookViews>
  <sheets>
    <sheet name="СП10" sheetId="1" r:id="rId1"/>
  </sheets>
  <definedNames>
    <definedName name="_xlnm._FilterDatabase" localSheetId="0" hidden="1">'СП10'!$A$1:$K$136</definedName>
  </definedNames>
  <calcPr fullCalcOnLoad="1" refMode="R1C1"/>
</workbook>
</file>

<file path=xl/sharedStrings.xml><?xml version="1.0" encoding="utf-8"?>
<sst xmlns="http://schemas.openxmlformats.org/spreadsheetml/2006/main" count="445" uniqueCount="97">
  <si>
    <t>Модель</t>
  </si>
  <si>
    <t>Размер</t>
  </si>
  <si>
    <t>УЗ</t>
  </si>
  <si>
    <t>Цена</t>
  </si>
  <si>
    <t>С орг%</t>
  </si>
  <si>
    <t>Сдано</t>
  </si>
  <si>
    <t>Цвет</t>
  </si>
  <si>
    <t>Комментарии</t>
  </si>
  <si>
    <t>Итого</t>
  </si>
  <si>
    <t>S</t>
  </si>
  <si>
    <t>M</t>
  </si>
  <si>
    <t>L</t>
  </si>
  <si>
    <t>белый</t>
  </si>
  <si>
    <t>черный</t>
  </si>
  <si>
    <t>О36</t>
  </si>
  <si>
    <t>Долг: "-" я / "+" мне</t>
  </si>
  <si>
    <t>ТК</t>
  </si>
  <si>
    <t>серый</t>
  </si>
  <si>
    <t>красный</t>
  </si>
  <si>
    <t>О37</t>
  </si>
  <si>
    <t>розовый</t>
  </si>
  <si>
    <t>голубой</t>
  </si>
  <si>
    <t xml:space="preserve">Mishk@ </t>
  </si>
  <si>
    <t xml:space="preserve">Grinechka </t>
  </si>
  <si>
    <t xml:space="preserve">Nastenok </t>
  </si>
  <si>
    <t xml:space="preserve">Анечка-Невеличка </t>
  </si>
  <si>
    <t xml:space="preserve">Мама Тины с Тимой </t>
  </si>
  <si>
    <t xml:space="preserve">ПРИСТРОЙ </t>
  </si>
  <si>
    <t xml:space="preserve">annete77 </t>
  </si>
  <si>
    <t xml:space="preserve">Лисена2009 </t>
  </si>
  <si>
    <t>малина</t>
  </si>
  <si>
    <t xml:space="preserve">mari2187 </t>
  </si>
  <si>
    <t xml:space="preserve">AltaiLynx </t>
  </si>
  <si>
    <t xml:space="preserve">svetik8 </t>
  </si>
  <si>
    <t xml:space="preserve">Lana76 </t>
  </si>
  <si>
    <t xml:space="preserve">Lukovka </t>
  </si>
  <si>
    <t xml:space="preserve">mama_Lena </t>
  </si>
  <si>
    <t xml:space="preserve">Анна Мошкова </t>
  </si>
  <si>
    <t>сбер пришли</t>
  </si>
  <si>
    <t>О22</t>
  </si>
  <si>
    <t xml:space="preserve">Lessli </t>
  </si>
  <si>
    <t xml:space="preserve">EVA-980 </t>
  </si>
  <si>
    <t>Иронька 3</t>
  </si>
  <si>
    <t xml:space="preserve">Galaxion </t>
  </si>
  <si>
    <t xml:space="preserve">ИриСа </t>
  </si>
  <si>
    <t xml:space="preserve">Klub_ничка </t>
  </si>
  <si>
    <t>морковный</t>
  </si>
  <si>
    <t xml:space="preserve">КараЭт </t>
  </si>
  <si>
    <t xml:space="preserve">Helenoil </t>
  </si>
  <si>
    <t xml:space="preserve">Anya_Pincha </t>
  </si>
  <si>
    <t xml:space="preserve">Ленэль </t>
  </si>
  <si>
    <t xml:space="preserve">SveTikA </t>
  </si>
  <si>
    <t>коричневый</t>
  </si>
  <si>
    <t>*Ксю*</t>
  </si>
  <si>
    <t xml:space="preserve">Мишка Панда </t>
  </si>
  <si>
    <t>джинс</t>
  </si>
  <si>
    <t xml:space="preserve">young woman </t>
  </si>
  <si>
    <t xml:space="preserve">IRGA73 </t>
  </si>
  <si>
    <t xml:space="preserve">ЛенаРоговец </t>
  </si>
  <si>
    <t xml:space="preserve">Мама Вики </t>
  </si>
  <si>
    <t xml:space="preserve">МамаЛизы </t>
  </si>
  <si>
    <t>*Katerina*</t>
  </si>
  <si>
    <t xml:space="preserve">KaldinaM </t>
  </si>
  <si>
    <t xml:space="preserve">antimon46 </t>
  </si>
  <si>
    <t>фиолет</t>
  </si>
  <si>
    <t>О15</t>
  </si>
  <si>
    <t xml:space="preserve">ласта2006 </t>
  </si>
  <si>
    <t>О13</t>
  </si>
  <si>
    <t xml:space="preserve">Svetikkkk </t>
  </si>
  <si>
    <t>О19</t>
  </si>
  <si>
    <t>XL</t>
  </si>
  <si>
    <t xml:space="preserve">Варвара_vs_Варвара </t>
  </si>
  <si>
    <t>О48</t>
  </si>
  <si>
    <t xml:space="preserve">Vkusss </t>
  </si>
  <si>
    <t xml:space="preserve">ganzen </t>
  </si>
  <si>
    <t xml:space="preserve">Красавица </t>
  </si>
  <si>
    <t>молочный</t>
  </si>
  <si>
    <t xml:space="preserve">Лариса2610 </t>
  </si>
  <si>
    <t>зеленый</t>
  </si>
  <si>
    <t>кнк</t>
  </si>
  <si>
    <t xml:space="preserve">Женюлечка </t>
  </si>
  <si>
    <t>сбер</t>
  </si>
  <si>
    <t>втб</t>
  </si>
  <si>
    <t>карта</t>
  </si>
  <si>
    <t>нал</t>
  </si>
  <si>
    <t>799 втб и 810 сбер</t>
  </si>
  <si>
    <t>козлик</t>
  </si>
  <si>
    <t>Azena</t>
  </si>
  <si>
    <t>бирюза</t>
  </si>
  <si>
    <t>Natali11</t>
  </si>
  <si>
    <t>annete77</t>
  </si>
  <si>
    <t>Лисена2009</t>
  </si>
  <si>
    <t>Lemusik</t>
  </si>
  <si>
    <t>туся3</t>
  </si>
  <si>
    <t>Ленэль</t>
  </si>
  <si>
    <t>Светлана Арцебашева</t>
  </si>
  <si>
    <t>EVA_GRIN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</si>
</sst>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0" fontId="44" fillId="0" borderId="0" xfId="0" applyNumberFormat="1" applyFont="1" applyAlignment="1">
      <alignment horizontal="center" vertical="center"/>
    </xf>
    <xf numFmtId="170" fontId="43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170" fontId="3" fillId="9" borderId="10" xfId="0" applyNumberFormat="1" applyFont="1" applyFill="1" applyBorder="1" applyAlignment="1">
      <alignment horizontal="center" vertical="center" wrapText="1"/>
    </xf>
    <xf numFmtId="164" fontId="3" fillId="9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0" fontId="43" fillId="0" borderId="10" xfId="0" applyNumberFormat="1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3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70" fontId="43" fillId="6" borderId="10" xfId="0" applyNumberFormat="1" applyFont="1" applyFill="1" applyBorder="1" applyAlignment="1">
      <alignment horizontal="center" vertical="center"/>
    </xf>
    <xf numFmtId="170" fontId="44" fillId="6" borderId="10" xfId="0" applyNumberFormat="1" applyFont="1" applyFill="1" applyBorder="1" applyAlignment="1">
      <alignment horizontal="center" vertical="center"/>
    </xf>
    <xf numFmtId="164" fontId="43" fillId="6" borderId="10" xfId="0" applyNumberFormat="1" applyFont="1" applyFill="1" applyBorder="1" applyAlignment="1">
      <alignment horizontal="left" vertical="center" wrapText="1"/>
    </xf>
    <xf numFmtId="0" fontId="43" fillId="6" borderId="0" xfId="0" applyFont="1" applyFill="1" applyAlignment="1">
      <alignment/>
    </xf>
    <xf numFmtId="0" fontId="44" fillId="6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="75" zoomScaleNormal="75" zoomScalePageLayoutView="0" workbookViewId="0" topLeftCell="A109">
      <selection activeCell="F144" sqref="F144"/>
    </sheetView>
  </sheetViews>
  <sheetFormatPr defaultColWidth="9.140625" defaultRowHeight="15"/>
  <cols>
    <col min="1" max="1" width="26.7109375" style="3" bestFit="1" customWidth="1"/>
    <col min="2" max="2" width="12.7109375" style="3" customWidth="1"/>
    <col min="3" max="3" width="25.140625" style="3" bestFit="1" customWidth="1"/>
    <col min="4" max="4" width="12.8515625" style="7" bestFit="1" customWidth="1"/>
    <col min="5" max="5" width="11.57421875" style="5" customWidth="1"/>
    <col min="6" max="6" width="12.00390625" style="5" bestFit="1" customWidth="1"/>
    <col min="7" max="7" width="10.57421875" style="5" bestFit="1" customWidth="1"/>
    <col min="8" max="8" width="10.57421875" style="5" customWidth="1"/>
    <col min="9" max="9" width="13.7109375" style="4" customWidth="1"/>
    <col min="10" max="10" width="18.00390625" style="4" customWidth="1"/>
    <col min="11" max="11" width="54.7109375" style="6" customWidth="1"/>
    <col min="12" max="16384" width="9.140625" style="2" customWidth="1"/>
  </cols>
  <sheetData>
    <row r="1" spans="1:11" s="1" customFormat="1" ht="42" customHeight="1">
      <c r="A1" s="9" t="s">
        <v>2</v>
      </c>
      <c r="B1" s="9" t="s">
        <v>0</v>
      </c>
      <c r="C1" s="9" t="s">
        <v>6</v>
      </c>
      <c r="D1" s="9" t="s">
        <v>1</v>
      </c>
      <c r="E1" s="10" t="s">
        <v>3</v>
      </c>
      <c r="F1" s="10" t="s">
        <v>4</v>
      </c>
      <c r="G1" s="10" t="s">
        <v>16</v>
      </c>
      <c r="H1" s="10" t="s">
        <v>8</v>
      </c>
      <c r="I1" s="10" t="s">
        <v>5</v>
      </c>
      <c r="J1" s="10" t="s">
        <v>15</v>
      </c>
      <c r="K1" s="11" t="s">
        <v>7</v>
      </c>
    </row>
    <row r="2" spans="1:11" ht="18.75">
      <c r="A2" s="12" t="s">
        <v>61</v>
      </c>
      <c r="B2" s="12">
        <v>8336</v>
      </c>
      <c r="C2" s="12" t="s">
        <v>79</v>
      </c>
      <c r="D2" s="13" t="s">
        <v>9</v>
      </c>
      <c r="E2" s="14">
        <v>290</v>
      </c>
      <c r="F2" s="14">
        <f>E2*1.15</f>
        <v>333.5</v>
      </c>
      <c r="G2" s="14">
        <v>5</v>
      </c>
      <c r="H2" s="14">
        <f>F2+G2</f>
        <v>338.5</v>
      </c>
      <c r="I2" s="15"/>
      <c r="J2" s="15"/>
      <c r="K2" s="16"/>
    </row>
    <row r="3" spans="1:11" ht="18.75">
      <c r="A3" s="12" t="s">
        <v>61</v>
      </c>
      <c r="B3" s="12" t="s">
        <v>19</v>
      </c>
      <c r="C3" s="12" t="s">
        <v>12</v>
      </c>
      <c r="D3" s="13" t="s">
        <v>10</v>
      </c>
      <c r="E3" s="14">
        <v>150</v>
      </c>
      <c r="F3" s="14">
        <f>E3*1.15</f>
        <v>172.5</v>
      </c>
      <c r="G3" s="14">
        <v>5</v>
      </c>
      <c r="H3" s="14">
        <f>F3+G3</f>
        <v>177.5</v>
      </c>
      <c r="I3" s="15"/>
      <c r="J3" s="15"/>
      <c r="K3" s="16"/>
    </row>
    <row r="4" spans="1:11" s="8" customFormat="1" ht="18.75">
      <c r="A4" s="17" t="s">
        <v>61</v>
      </c>
      <c r="B4" s="17"/>
      <c r="C4" s="17"/>
      <c r="D4" s="18"/>
      <c r="E4" s="15"/>
      <c r="F4" s="15"/>
      <c r="G4" s="15"/>
      <c r="H4" s="15">
        <f>H2+H3</f>
        <v>516</v>
      </c>
      <c r="I4" s="15">
        <v>516</v>
      </c>
      <c r="J4" s="15">
        <f>H4-I4</f>
        <v>0</v>
      </c>
      <c r="K4" s="19" t="s">
        <v>81</v>
      </c>
    </row>
    <row r="5" spans="1:11" ht="18.75">
      <c r="A5" s="17" t="s">
        <v>53</v>
      </c>
      <c r="B5" s="12">
        <v>551</v>
      </c>
      <c r="C5" s="12" t="s">
        <v>52</v>
      </c>
      <c r="D5" s="13" t="s">
        <v>11</v>
      </c>
      <c r="E5" s="14">
        <v>120</v>
      </c>
      <c r="F5" s="14">
        <f>E5*1.15</f>
        <v>138</v>
      </c>
      <c r="G5" s="14">
        <v>5</v>
      </c>
      <c r="H5" s="15">
        <f>F5+G5</f>
        <v>143</v>
      </c>
      <c r="I5" s="15">
        <v>150</v>
      </c>
      <c r="J5" s="15">
        <f>H5-I5</f>
        <v>-7</v>
      </c>
      <c r="K5" s="16" t="s">
        <v>84</v>
      </c>
    </row>
    <row r="6" spans="1:11" s="26" customFormat="1" ht="18.75">
      <c r="A6" s="12" t="s">
        <v>32</v>
      </c>
      <c r="B6" s="12">
        <v>175</v>
      </c>
      <c r="C6" s="12" t="s">
        <v>18</v>
      </c>
      <c r="D6" s="13" t="s">
        <v>10</v>
      </c>
      <c r="E6" s="14">
        <v>320</v>
      </c>
      <c r="F6" s="14">
        <f>E6*1.15</f>
        <v>368</v>
      </c>
      <c r="G6" s="14">
        <v>5</v>
      </c>
      <c r="H6" s="14">
        <f>F6+G6</f>
        <v>373</v>
      </c>
      <c r="I6" s="15"/>
      <c r="J6" s="15"/>
      <c r="K6" s="16"/>
    </row>
    <row r="7" spans="1:11" s="26" customFormat="1" ht="18.75">
      <c r="A7" s="12" t="s">
        <v>32</v>
      </c>
      <c r="B7" s="12">
        <v>8336</v>
      </c>
      <c r="C7" s="12" t="s">
        <v>79</v>
      </c>
      <c r="D7" s="13" t="s">
        <v>10</v>
      </c>
      <c r="E7" s="14">
        <v>290</v>
      </c>
      <c r="F7" s="14">
        <f>E7*1.15</f>
        <v>333.5</v>
      </c>
      <c r="G7" s="14">
        <v>5</v>
      </c>
      <c r="H7" s="14">
        <f>F7+G7</f>
        <v>338.5</v>
      </c>
      <c r="I7" s="15"/>
      <c r="J7" s="15"/>
      <c r="K7" s="16"/>
    </row>
    <row r="8" spans="1:11" s="26" customFormat="1" ht="18.75">
      <c r="A8" s="12" t="s">
        <v>32</v>
      </c>
      <c r="B8" s="12">
        <v>8342</v>
      </c>
      <c r="C8" s="12" t="s">
        <v>13</v>
      </c>
      <c r="D8" s="13" t="s">
        <v>10</v>
      </c>
      <c r="E8" s="14">
        <v>300</v>
      </c>
      <c r="F8" s="14">
        <f>E8*1.15</f>
        <v>345</v>
      </c>
      <c r="G8" s="14">
        <v>5</v>
      </c>
      <c r="H8" s="14">
        <f>F8+G8</f>
        <v>350</v>
      </c>
      <c r="I8" s="15"/>
      <c r="J8" s="15"/>
      <c r="K8" s="16"/>
    </row>
    <row r="9" spans="1:11" s="26" customFormat="1" ht="18.75">
      <c r="A9" s="17" t="s">
        <v>32</v>
      </c>
      <c r="B9" s="17"/>
      <c r="C9" s="17"/>
      <c r="D9" s="18"/>
      <c r="E9" s="15"/>
      <c r="F9" s="15"/>
      <c r="G9" s="15"/>
      <c r="H9" s="15">
        <f>SUM(H6:H8)</f>
        <v>1061.5</v>
      </c>
      <c r="I9" s="15">
        <v>1066</v>
      </c>
      <c r="J9" s="15">
        <f>H9-I9</f>
        <v>-4.5</v>
      </c>
      <c r="K9" s="19" t="s">
        <v>38</v>
      </c>
    </row>
    <row r="10" spans="1:11" s="26" customFormat="1" ht="18.75">
      <c r="A10" s="21" t="s">
        <v>90</v>
      </c>
      <c r="B10" s="21">
        <v>551</v>
      </c>
      <c r="C10" s="21" t="s">
        <v>88</v>
      </c>
      <c r="D10" s="22" t="s">
        <v>10</v>
      </c>
      <c r="E10" s="23">
        <v>120</v>
      </c>
      <c r="F10" s="23">
        <f>E10*1.15</f>
        <v>138</v>
      </c>
      <c r="G10" s="23">
        <v>5</v>
      </c>
      <c r="H10" s="23">
        <f>F10+G10</f>
        <v>143</v>
      </c>
      <c r="I10" s="24"/>
      <c r="J10" s="24"/>
      <c r="K10" s="25"/>
    </row>
    <row r="11" spans="1:11" s="26" customFormat="1" ht="18.75">
      <c r="A11" s="21" t="s">
        <v>90</v>
      </c>
      <c r="B11" s="21" t="s">
        <v>14</v>
      </c>
      <c r="C11" s="21" t="s">
        <v>18</v>
      </c>
      <c r="D11" s="22" t="s">
        <v>10</v>
      </c>
      <c r="E11" s="23">
        <v>190</v>
      </c>
      <c r="F11" s="23">
        <f>E11*1.15</f>
        <v>218.49999999999997</v>
      </c>
      <c r="G11" s="23">
        <v>5</v>
      </c>
      <c r="H11" s="23">
        <f>F11+G11</f>
        <v>223.49999999999997</v>
      </c>
      <c r="I11" s="24"/>
      <c r="J11" s="24"/>
      <c r="K11" s="25"/>
    </row>
    <row r="12" spans="1:11" s="26" customFormat="1" ht="18.75">
      <c r="A12" s="12" t="s">
        <v>28</v>
      </c>
      <c r="B12" s="12">
        <v>211</v>
      </c>
      <c r="C12" s="12" t="s">
        <v>55</v>
      </c>
      <c r="D12" s="13" t="s">
        <v>9</v>
      </c>
      <c r="E12" s="14">
        <v>180</v>
      </c>
      <c r="F12" s="14">
        <f>E12*1.15</f>
        <v>206.99999999999997</v>
      </c>
      <c r="G12" s="14">
        <v>5</v>
      </c>
      <c r="H12" s="14">
        <f>F12+G12</f>
        <v>211.99999999999997</v>
      </c>
      <c r="I12" s="15"/>
      <c r="J12" s="15"/>
      <c r="K12" s="16"/>
    </row>
    <row r="13" spans="1:11" s="26" customFormat="1" ht="18.75">
      <c r="A13" s="12" t="s">
        <v>28</v>
      </c>
      <c r="B13" s="12">
        <v>211</v>
      </c>
      <c r="C13" s="12" t="s">
        <v>55</v>
      </c>
      <c r="D13" s="13" t="s">
        <v>10</v>
      </c>
      <c r="E13" s="14">
        <v>180</v>
      </c>
      <c r="F13" s="14">
        <f>E13*1.15</f>
        <v>206.99999999999997</v>
      </c>
      <c r="G13" s="14">
        <v>5</v>
      </c>
      <c r="H13" s="14">
        <f>F13+G13</f>
        <v>211.99999999999997</v>
      </c>
      <c r="I13" s="15"/>
      <c r="J13" s="15"/>
      <c r="K13" s="16"/>
    </row>
    <row r="14" spans="1:11" ht="18.75">
      <c r="A14" s="17" t="s">
        <v>28</v>
      </c>
      <c r="B14" s="17"/>
      <c r="C14" s="17"/>
      <c r="D14" s="18"/>
      <c r="E14" s="15"/>
      <c r="F14" s="15"/>
      <c r="G14" s="15"/>
      <c r="H14" s="15">
        <f>SUM(H10:H13)</f>
        <v>790.5</v>
      </c>
      <c r="I14" s="15">
        <v>424</v>
      </c>
      <c r="J14" s="15">
        <f>H14-I14</f>
        <v>366.5</v>
      </c>
      <c r="K14" s="19" t="s">
        <v>81</v>
      </c>
    </row>
    <row r="15" spans="1:11" ht="18.75">
      <c r="A15" s="17" t="s">
        <v>63</v>
      </c>
      <c r="B15" s="12" t="s">
        <v>19</v>
      </c>
      <c r="C15" s="12" t="s">
        <v>13</v>
      </c>
      <c r="D15" s="13" t="s">
        <v>11</v>
      </c>
      <c r="E15" s="14">
        <v>150</v>
      </c>
      <c r="F15" s="14">
        <f>E15*1.15</f>
        <v>172.5</v>
      </c>
      <c r="G15" s="14">
        <v>5</v>
      </c>
      <c r="H15" s="15">
        <f>F15+G15</f>
        <v>177.5</v>
      </c>
      <c r="I15" s="15">
        <v>175</v>
      </c>
      <c r="J15" s="15">
        <f>H15-I15</f>
        <v>2.5</v>
      </c>
      <c r="K15" s="16" t="s">
        <v>81</v>
      </c>
    </row>
    <row r="16" spans="1:11" ht="18.75">
      <c r="A16" s="12" t="s">
        <v>49</v>
      </c>
      <c r="B16" s="12">
        <v>174</v>
      </c>
      <c r="C16" s="12" t="s">
        <v>30</v>
      </c>
      <c r="D16" s="13" t="s">
        <v>9</v>
      </c>
      <c r="E16" s="14">
        <v>320</v>
      </c>
      <c r="F16" s="14">
        <f>E16*1.15</f>
        <v>368</v>
      </c>
      <c r="G16" s="14">
        <v>5</v>
      </c>
      <c r="H16" s="14">
        <f>F16+G16</f>
        <v>373</v>
      </c>
      <c r="I16" s="15"/>
      <c r="J16" s="15"/>
      <c r="K16" s="16"/>
    </row>
    <row r="17" spans="1:11" s="8" customFormat="1" ht="18.75">
      <c r="A17" s="12" t="s">
        <v>49</v>
      </c>
      <c r="B17" s="12">
        <v>174</v>
      </c>
      <c r="C17" s="12" t="s">
        <v>30</v>
      </c>
      <c r="D17" s="13" t="s">
        <v>10</v>
      </c>
      <c r="E17" s="14">
        <v>320</v>
      </c>
      <c r="F17" s="14">
        <f>E17*1.15</f>
        <v>368</v>
      </c>
      <c r="G17" s="14">
        <v>5</v>
      </c>
      <c r="H17" s="14">
        <f>F17+G17</f>
        <v>373</v>
      </c>
      <c r="I17" s="15"/>
      <c r="J17" s="15"/>
      <c r="K17" s="16"/>
    </row>
    <row r="18" spans="1:11" ht="18.75">
      <c r="A18" s="12" t="s">
        <v>49</v>
      </c>
      <c r="B18" s="12">
        <v>174</v>
      </c>
      <c r="C18" s="12" t="s">
        <v>30</v>
      </c>
      <c r="D18" s="13" t="s">
        <v>11</v>
      </c>
      <c r="E18" s="14">
        <v>320</v>
      </c>
      <c r="F18" s="14">
        <f>E18*1.15</f>
        <v>368</v>
      </c>
      <c r="G18" s="14">
        <v>5</v>
      </c>
      <c r="H18" s="14">
        <f>F18+G18</f>
        <v>373</v>
      </c>
      <c r="I18" s="15"/>
      <c r="J18" s="15"/>
      <c r="K18" s="16"/>
    </row>
    <row r="19" spans="1:11" ht="18.75">
      <c r="A19" s="12" t="s">
        <v>49</v>
      </c>
      <c r="B19" s="12">
        <v>175</v>
      </c>
      <c r="C19" s="12" t="s">
        <v>13</v>
      </c>
      <c r="D19" s="13" t="s">
        <v>9</v>
      </c>
      <c r="E19" s="14">
        <v>320</v>
      </c>
      <c r="F19" s="14">
        <f>E19*1.15</f>
        <v>368</v>
      </c>
      <c r="G19" s="14">
        <v>5</v>
      </c>
      <c r="H19" s="14">
        <f>F19+G19</f>
        <v>373</v>
      </c>
      <c r="I19" s="15"/>
      <c r="J19" s="15"/>
      <c r="K19" s="16"/>
    </row>
    <row r="20" spans="1:11" s="8" customFormat="1" ht="18.75">
      <c r="A20" s="12" t="s">
        <v>49</v>
      </c>
      <c r="B20" s="12">
        <v>175</v>
      </c>
      <c r="C20" s="12" t="s">
        <v>13</v>
      </c>
      <c r="D20" s="13" t="s">
        <v>10</v>
      </c>
      <c r="E20" s="14">
        <v>320</v>
      </c>
      <c r="F20" s="14">
        <f>E20*1.15</f>
        <v>368</v>
      </c>
      <c r="G20" s="14">
        <v>5</v>
      </c>
      <c r="H20" s="14">
        <f>F20+G20</f>
        <v>373</v>
      </c>
      <c r="I20" s="15"/>
      <c r="J20" s="15"/>
      <c r="K20" s="16"/>
    </row>
    <row r="21" spans="1:11" ht="18.75">
      <c r="A21" s="12" t="s">
        <v>49</v>
      </c>
      <c r="B21" s="12">
        <v>188</v>
      </c>
      <c r="C21" s="12" t="s">
        <v>13</v>
      </c>
      <c r="D21" s="13" t="s">
        <v>9</v>
      </c>
      <c r="E21" s="14">
        <v>150</v>
      </c>
      <c r="F21" s="14">
        <f>E21*1.15</f>
        <v>172.5</v>
      </c>
      <c r="G21" s="14">
        <v>5</v>
      </c>
      <c r="H21" s="14">
        <f>F21+G21</f>
        <v>177.5</v>
      </c>
      <c r="I21" s="15"/>
      <c r="J21" s="15"/>
      <c r="K21" s="16"/>
    </row>
    <row r="22" spans="1:11" ht="18.75">
      <c r="A22" s="12" t="s">
        <v>49</v>
      </c>
      <c r="B22" s="12">
        <v>9735</v>
      </c>
      <c r="C22" s="12" t="s">
        <v>79</v>
      </c>
      <c r="D22" s="13" t="s">
        <v>10</v>
      </c>
      <c r="E22" s="14">
        <v>690</v>
      </c>
      <c r="F22" s="14">
        <f>E22*1.15</f>
        <v>793.4999999999999</v>
      </c>
      <c r="G22" s="14">
        <v>5</v>
      </c>
      <c r="H22" s="14">
        <f>F22+G22</f>
        <v>798.4999999999999</v>
      </c>
      <c r="I22" s="15"/>
      <c r="J22" s="15"/>
      <c r="K22" s="16"/>
    </row>
    <row r="23" spans="1:11" ht="18.75">
      <c r="A23" s="17" t="s">
        <v>49</v>
      </c>
      <c r="B23" s="17"/>
      <c r="C23" s="17"/>
      <c r="D23" s="18"/>
      <c r="E23" s="15"/>
      <c r="F23" s="15"/>
      <c r="G23" s="15"/>
      <c r="H23" s="15">
        <f>SUM(H16:H22)</f>
        <v>2841</v>
      </c>
      <c r="I23" s="15">
        <v>2850</v>
      </c>
      <c r="J23" s="15">
        <f>H23-I23</f>
        <v>-9</v>
      </c>
      <c r="K23" s="19" t="s">
        <v>81</v>
      </c>
    </row>
    <row r="24" spans="1:11" ht="18.75">
      <c r="A24" s="12" t="s">
        <v>87</v>
      </c>
      <c r="B24" s="12">
        <v>551</v>
      </c>
      <c r="C24" s="12" t="s">
        <v>52</v>
      </c>
      <c r="D24" s="13" t="s">
        <v>9</v>
      </c>
      <c r="E24" s="14">
        <v>120</v>
      </c>
      <c r="F24" s="14">
        <f>E24*1.15</f>
        <v>138</v>
      </c>
      <c r="G24" s="14">
        <v>5</v>
      </c>
      <c r="H24" s="14">
        <f>F24+G24</f>
        <v>143</v>
      </c>
      <c r="I24" s="15"/>
      <c r="J24" s="15"/>
      <c r="K24" s="16"/>
    </row>
    <row r="25" spans="1:11" ht="18.75">
      <c r="A25" s="17" t="s">
        <v>87</v>
      </c>
      <c r="B25" s="17"/>
      <c r="C25" s="17"/>
      <c r="D25" s="18"/>
      <c r="E25" s="15"/>
      <c r="F25" s="15"/>
      <c r="G25" s="15"/>
      <c r="H25" s="15">
        <f>H24</f>
        <v>143</v>
      </c>
      <c r="I25" s="15">
        <v>286</v>
      </c>
      <c r="J25" s="15">
        <f>H25-I25</f>
        <v>-143</v>
      </c>
      <c r="K25" s="19" t="s">
        <v>81</v>
      </c>
    </row>
    <row r="26" spans="1:11" ht="18.75">
      <c r="A26" s="17" t="s">
        <v>96</v>
      </c>
      <c r="B26" s="12">
        <v>9427</v>
      </c>
      <c r="C26" s="12" t="s">
        <v>13</v>
      </c>
      <c r="D26" s="13">
        <v>44</v>
      </c>
      <c r="E26" s="14">
        <v>480</v>
      </c>
      <c r="F26" s="14">
        <f>E26*1.15</f>
        <v>552</v>
      </c>
      <c r="G26" s="14">
        <v>5</v>
      </c>
      <c r="H26" s="15">
        <f>F26+G26</f>
        <v>557</v>
      </c>
      <c r="I26" s="15">
        <v>175</v>
      </c>
      <c r="J26" s="15">
        <f>H26-I26</f>
        <v>382</v>
      </c>
      <c r="K26" s="16"/>
    </row>
    <row r="27" spans="1:11" ht="18.75">
      <c r="A27" s="12" t="s">
        <v>41</v>
      </c>
      <c r="B27" s="12">
        <v>9410</v>
      </c>
      <c r="C27" s="12" t="s">
        <v>52</v>
      </c>
      <c r="D27" s="13" t="s">
        <v>9</v>
      </c>
      <c r="E27" s="14">
        <v>550</v>
      </c>
      <c r="F27" s="14">
        <f>E27*1.15</f>
        <v>632.5</v>
      </c>
      <c r="G27" s="14">
        <v>5</v>
      </c>
      <c r="H27" s="14">
        <f>F27+G27</f>
        <v>637.5</v>
      </c>
      <c r="I27" s="15"/>
      <c r="J27" s="15"/>
      <c r="K27" s="16"/>
    </row>
    <row r="28" spans="1:11" ht="18.75">
      <c r="A28" s="12" t="s">
        <v>41</v>
      </c>
      <c r="B28" s="12" t="s">
        <v>39</v>
      </c>
      <c r="C28" s="12" t="s">
        <v>12</v>
      </c>
      <c r="D28" s="13" t="s">
        <v>9</v>
      </c>
      <c r="E28" s="14">
        <v>150</v>
      </c>
      <c r="F28" s="14">
        <f>E28*1.15</f>
        <v>172.5</v>
      </c>
      <c r="G28" s="14">
        <v>5</v>
      </c>
      <c r="H28" s="14">
        <f>F28+G28</f>
        <v>177.5</v>
      </c>
      <c r="I28" s="15"/>
      <c r="J28" s="15"/>
      <c r="K28" s="16"/>
    </row>
    <row r="29" spans="1:11" s="8" customFormat="1" ht="18.75">
      <c r="A29" s="17" t="s">
        <v>41</v>
      </c>
      <c r="B29" s="17"/>
      <c r="C29" s="17"/>
      <c r="D29" s="18"/>
      <c r="E29" s="15"/>
      <c r="F29" s="15"/>
      <c r="G29" s="15"/>
      <c r="H29" s="15">
        <f>H27+H28</f>
        <v>815</v>
      </c>
      <c r="I29" s="15">
        <v>815</v>
      </c>
      <c r="J29" s="15">
        <f>H29-I29</f>
        <v>0</v>
      </c>
      <c r="K29" s="19" t="s">
        <v>81</v>
      </c>
    </row>
    <row r="30" spans="1:11" ht="18" customHeight="1">
      <c r="A30" s="17" t="s">
        <v>43</v>
      </c>
      <c r="B30" s="12" t="s">
        <v>39</v>
      </c>
      <c r="C30" s="12" t="s">
        <v>12</v>
      </c>
      <c r="D30" s="13" t="s">
        <v>11</v>
      </c>
      <c r="E30" s="14">
        <v>150</v>
      </c>
      <c r="F30" s="14">
        <f>E30*1.15</f>
        <v>172.5</v>
      </c>
      <c r="G30" s="14">
        <v>5</v>
      </c>
      <c r="H30" s="15">
        <f>F30+G30</f>
        <v>177.5</v>
      </c>
      <c r="I30" s="15">
        <v>178</v>
      </c>
      <c r="J30" s="15">
        <f>H30-I30</f>
        <v>-0.5</v>
      </c>
      <c r="K30" s="16" t="s">
        <v>81</v>
      </c>
    </row>
    <row r="31" spans="1:11" ht="18.75">
      <c r="A31" s="17" t="s">
        <v>74</v>
      </c>
      <c r="B31" s="12">
        <v>310</v>
      </c>
      <c r="C31" s="12" t="s">
        <v>64</v>
      </c>
      <c r="D31" s="13" t="s">
        <v>10</v>
      </c>
      <c r="E31" s="14">
        <v>430</v>
      </c>
      <c r="F31" s="14">
        <f>E31*1.15</f>
        <v>494.49999999999994</v>
      </c>
      <c r="G31" s="14">
        <v>5</v>
      </c>
      <c r="H31" s="15">
        <f>F31+G31</f>
        <v>499.49999999999994</v>
      </c>
      <c r="I31" s="15">
        <v>500</v>
      </c>
      <c r="J31" s="15">
        <f>H31-I31</f>
        <v>-0.5000000000000568</v>
      </c>
      <c r="K31" s="16" t="s">
        <v>83</v>
      </c>
    </row>
    <row r="32" spans="1:11" s="8" customFormat="1" ht="18.75">
      <c r="A32" s="17" t="s">
        <v>23</v>
      </c>
      <c r="B32" s="12" t="s">
        <v>65</v>
      </c>
      <c r="C32" s="12" t="s">
        <v>13</v>
      </c>
      <c r="D32" s="13" t="s">
        <v>11</v>
      </c>
      <c r="E32" s="14">
        <v>190</v>
      </c>
      <c r="F32" s="14">
        <f>E32*1.15</f>
        <v>218.49999999999997</v>
      </c>
      <c r="G32" s="14">
        <v>5</v>
      </c>
      <c r="H32" s="15">
        <f>F32+G32</f>
        <v>223.49999999999997</v>
      </c>
      <c r="I32" s="15">
        <v>230</v>
      </c>
      <c r="J32" s="15">
        <f>H32-I32</f>
        <v>-6.500000000000028</v>
      </c>
      <c r="K32" s="16" t="s">
        <v>81</v>
      </c>
    </row>
    <row r="33" spans="1:11" ht="18.75">
      <c r="A33" s="17" t="s">
        <v>48</v>
      </c>
      <c r="B33" s="12">
        <v>188</v>
      </c>
      <c r="C33" s="12" t="s">
        <v>13</v>
      </c>
      <c r="D33" s="13" t="s">
        <v>11</v>
      </c>
      <c r="E33" s="14">
        <v>150</v>
      </c>
      <c r="F33" s="14">
        <f>E33*1.15</f>
        <v>172.5</v>
      </c>
      <c r="G33" s="14">
        <v>5</v>
      </c>
      <c r="H33" s="15">
        <f>F33+G33</f>
        <v>177.5</v>
      </c>
      <c r="I33" s="15">
        <v>178</v>
      </c>
      <c r="J33" s="15">
        <f>H33-I33</f>
        <v>-0.5</v>
      </c>
      <c r="K33" s="16" t="s">
        <v>82</v>
      </c>
    </row>
    <row r="34" spans="1:11" ht="18.75">
      <c r="A34" s="12" t="s">
        <v>57</v>
      </c>
      <c r="B34" s="12" t="s">
        <v>19</v>
      </c>
      <c r="C34" s="12" t="s">
        <v>12</v>
      </c>
      <c r="D34" s="13" t="s">
        <v>10</v>
      </c>
      <c r="E34" s="14">
        <v>150</v>
      </c>
      <c r="F34" s="14">
        <f>E34*1.15</f>
        <v>172.5</v>
      </c>
      <c r="G34" s="14">
        <v>5</v>
      </c>
      <c r="H34" s="14">
        <f>F34+G34</f>
        <v>177.5</v>
      </c>
      <c r="I34" s="15"/>
      <c r="J34" s="15"/>
      <c r="K34" s="16"/>
    </row>
    <row r="35" spans="1:11" ht="18.75">
      <c r="A35" s="12" t="s">
        <v>57</v>
      </c>
      <c r="B35" s="12" t="s">
        <v>19</v>
      </c>
      <c r="C35" s="12" t="s">
        <v>12</v>
      </c>
      <c r="D35" s="13" t="s">
        <v>11</v>
      </c>
      <c r="E35" s="14">
        <v>150</v>
      </c>
      <c r="F35" s="14">
        <f>E35*1.15</f>
        <v>172.5</v>
      </c>
      <c r="G35" s="14">
        <v>5</v>
      </c>
      <c r="H35" s="14">
        <f>F35+G35</f>
        <v>177.5</v>
      </c>
      <c r="I35" s="15"/>
      <c r="J35" s="15"/>
      <c r="K35" s="16"/>
    </row>
    <row r="36" spans="1:11" ht="18.75">
      <c r="A36" s="17" t="s">
        <v>57</v>
      </c>
      <c r="B36" s="17"/>
      <c r="C36" s="17"/>
      <c r="D36" s="18"/>
      <c r="E36" s="15"/>
      <c r="F36" s="15"/>
      <c r="G36" s="15"/>
      <c r="H36" s="15">
        <f>H34+H35</f>
        <v>355</v>
      </c>
      <c r="I36" s="15">
        <v>355</v>
      </c>
      <c r="J36" s="15">
        <f>H36-I36</f>
        <v>0</v>
      </c>
      <c r="K36" s="19" t="s">
        <v>84</v>
      </c>
    </row>
    <row r="37" spans="1:11" ht="18.75">
      <c r="A37" s="17" t="s">
        <v>62</v>
      </c>
      <c r="B37" s="12" t="s">
        <v>19</v>
      </c>
      <c r="C37" s="12" t="s">
        <v>13</v>
      </c>
      <c r="D37" s="13" t="s">
        <v>10</v>
      </c>
      <c r="E37" s="14">
        <v>150</v>
      </c>
      <c r="F37" s="14">
        <f>E37*1.15</f>
        <v>172.5</v>
      </c>
      <c r="G37" s="14">
        <v>5</v>
      </c>
      <c r="H37" s="15">
        <f>F37+G37</f>
        <v>177.5</v>
      </c>
      <c r="I37" s="15">
        <v>180</v>
      </c>
      <c r="J37" s="15">
        <f>H37-I37</f>
        <v>-2.5</v>
      </c>
      <c r="K37" s="16" t="s">
        <v>84</v>
      </c>
    </row>
    <row r="38" spans="1:11" ht="18.75">
      <c r="A38" s="12" t="s">
        <v>45</v>
      </c>
      <c r="B38" s="12">
        <v>188</v>
      </c>
      <c r="C38" s="12" t="s">
        <v>46</v>
      </c>
      <c r="D38" s="13" t="s">
        <v>10</v>
      </c>
      <c r="E38" s="14">
        <v>150</v>
      </c>
      <c r="F38" s="14">
        <f>E38*1.15</f>
        <v>172.5</v>
      </c>
      <c r="G38" s="14">
        <v>5</v>
      </c>
      <c r="H38" s="14">
        <f>F38+G38</f>
        <v>177.5</v>
      </c>
      <c r="I38" s="15"/>
      <c r="J38" s="15"/>
      <c r="K38" s="16"/>
    </row>
    <row r="39" spans="1:11" s="8" customFormat="1" ht="18.75">
      <c r="A39" s="12" t="s">
        <v>45</v>
      </c>
      <c r="B39" s="12">
        <v>188</v>
      </c>
      <c r="C39" s="12" t="s">
        <v>46</v>
      </c>
      <c r="D39" s="13" t="s">
        <v>11</v>
      </c>
      <c r="E39" s="14">
        <v>150</v>
      </c>
      <c r="F39" s="14">
        <f>E39*1.15</f>
        <v>172.5</v>
      </c>
      <c r="G39" s="14">
        <v>5</v>
      </c>
      <c r="H39" s="14">
        <f>F39+G39</f>
        <v>177.5</v>
      </c>
      <c r="I39" s="15"/>
      <c r="J39" s="15"/>
      <c r="K39" s="16"/>
    </row>
    <row r="40" spans="1:11" ht="18.75">
      <c r="A40" s="12" t="s">
        <v>45</v>
      </c>
      <c r="B40" s="12">
        <v>188</v>
      </c>
      <c r="C40" s="12" t="s">
        <v>13</v>
      </c>
      <c r="D40" s="13" t="s">
        <v>11</v>
      </c>
      <c r="E40" s="14">
        <v>150</v>
      </c>
      <c r="F40" s="14">
        <f>E40*1.15</f>
        <v>172.5</v>
      </c>
      <c r="G40" s="14">
        <v>5</v>
      </c>
      <c r="H40" s="14">
        <f>F40+G40</f>
        <v>177.5</v>
      </c>
      <c r="I40" s="15"/>
      <c r="J40" s="15"/>
      <c r="K40" s="16"/>
    </row>
    <row r="41" spans="1:11" ht="18.75">
      <c r="A41" s="12" t="s">
        <v>45</v>
      </c>
      <c r="B41" s="12">
        <v>188</v>
      </c>
      <c r="C41" s="12" t="s">
        <v>12</v>
      </c>
      <c r="D41" s="13" t="s">
        <v>10</v>
      </c>
      <c r="E41" s="14">
        <v>150</v>
      </c>
      <c r="F41" s="14">
        <f>E41*1.15</f>
        <v>172.5</v>
      </c>
      <c r="G41" s="14">
        <v>5</v>
      </c>
      <c r="H41" s="14">
        <f>F41+G41</f>
        <v>177.5</v>
      </c>
      <c r="I41" s="15"/>
      <c r="J41" s="15"/>
      <c r="K41" s="16"/>
    </row>
    <row r="42" spans="1:11" ht="18.75">
      <c r="A42" s="12" t="s">
        <v>45</v>
      </c>
      <c r="B42" s="12">
        <v>310</v>
      </c>
      <c r="C42" s="12" t="s">
        <v>64</v>
      </c>
      <c r="D42" s="13" t="s">
        <v>11</v>
      </c>
      <c r="E42" s="14">
        <v>430</v>
      </c>
      <c r="F42" s="14">
        <f>E42*1.15</f>
        <v>494.49999999999994</v>
      </c>
      <c r="G42" s="14">
        <v>5</v>
      </c>
      <c r="H42" s="14">
        <f>F42+G42</f>
        <v>499.49999999999994</v>
      </c>
      <c r="I42" s="15"/>
      <c r="J42" s="15"/>
      <c r="K42" s="16"/>
    </row>
    <row r="43" spans="1:11" ht="18.75">
      <c r="A43" s="12" t="s">
        <v>45</v>
      </c>
      <c r="B43" s="12">
        <v>310</v>
      </c>
      <c r="C43" s="12" t="s">
        <v>64</v>
      </c>
      <c r="D43" s="13" t="s">
        <v>70</v>
      </c>
      <c r="E43" s="14">
        <v>430</v>
      </c>
      <c r="F43" s="14">
        <f>E43*1.15</f>
        <v>494.49999999999994</v>
      </c>
      <c r="G43" s="14">
        <v>5</v>
      </c>
      <c r="H43" s="14">
        <f>F43+G43</f>
        <v>499.49999999999994</v>
      </c>
      <c r="I43" s="15"/>
      <c r="J43" s="15"/>
      <c r="K43" s="16"/>
    </row>
    <row r="44" spans="1:11" ht="18.75">
      <c r="A44" s="12" t="s">
        <v>45</v>
      </c>
      <c r="B44" s="12">
        <v>315</v>
      </c>
      <c r="C44" s="12" t="s">
        <v>13</v>
      </c>
      <c r="D44" s="13" t="s">
        <v>11</v>
      </c>
      <c r="E44" s="14">
        <v>590</v>
      </c>
      <c r="F44" s="14">
        <f>E44*1.15</f>
        <v>678.5</v>
      </c>
      <c r="G44" s="14">
        <v>5</v>
      </c>
      <c r="H44" s="14">
        <f>F44+G44</f>
        <v>683.5</v>
      </c>
      <c r="I44" s="15"/>
      <c r="J44" s="15"/>
      <c r="K44" s="16"/>
    </row>
    <row r="45" spans="1:11" ht="18.75">
      <c r="A45" s="12" t="s">
        <v>45</v>
      </c>
      <c r="B45" s="12">
        <v>368</v>
      </c>
      <c r="C45" s="12" t="s">
        <v>79</v>
      </c>
      <c r="D45" s="13" t="s">
        <v>11</v>
      </c>
      <c r="E45" s="14">
        <v>290</v>
      </c>
      <c r="F45" s="14">
        <f>E45*1.15</f>
        <v>333.5</v>
      </c>
      <c r="G45" s="14">
        <v>5</v>
      </c>
      <c r="H45" s="14">
        <f>F45+G45</f>
        <v>338.5</v>
      </c>
      <c r="I45" s="15"/>
      <c r="J45" s="15"/>
      <c r="K45" s="16"/>
    </row>
    <row r="46" spans="1:11" ht="18.75">
      <c r="A46" s="12" t="s">
        <v>45</v>
      </c>
      <c r="B46" s="12">
        <v>8330</v>
      </c>
      <c r="C46" s="12" t="s">
        <v>79</v>
      </c>
      <c r="D46" s="13" t="s">
        <v>11</v>
      </c>
      <c r="E46" s="14">
        <v>210</v>
      </c>
      <c r="F46" s="14">
        <f>E46*1.15</f>
        <v>241.49999999999997</v>
      </c>
      <c r="G46" s="14">
        <v>5</v>
      </c>
      <c r="H46" s="14">
        <f>F46+G46</f>
        <v>246.49999999999997</v>
      </c>
      <c r="I46" s="15"/>
      <c r="J46" s="15"/>
      <c r="K46" s="16"/>
    </row>
    <row r="47" spans="1:11" ht="18.75">
      <c r="A47" s="12" t="s">
        <v>45</v>
      </c>
      <c r="B47" s="12" t="s">
        <v>67</v>
      </c>
      <c r="C47" s="12" t="s">
        <v>18</v>
      </c>
      <c r="D47" s="13" t="s">
        <v>11</v>
      </c>
      <c r="E47" s="14">
        <v>440</v>
      </c>
      <c r="F47" s="14">
        <f>E47*1.15</f>
        <v>505.99999999999994</v>
      </c>
      <c r="G47" s="14">
        <v>5</v>
      </c>
      <c r="H47" s="14">
        <f>F47+G47</f>
        <v>510.99999999999994</v>
      </c>
      <c r="I47" s="15"/>
      <c r="J47" s="15"/>
      <c r="K47" s="16"/>
    </row>
    <row r="48" spans="1:11" ht="18.75">
      <c r="A48" s="12" t="s">
        <v>45</v>
      </c>
      <c r="B48" s="12" t="s">
        <v>39</v>
      </c>
      <c r="C48" s="12" t="s">
        <v>20</v>
      </c>
      <c r="D48" s="13" t="s">
        <v>10</v>
      </c>
      <c r="E48" s="14">
        <v>150</v>
      </c>
      <c r="F48" s="14">
        <f>E48*1.15</f>
        <v>172.5</v>
      </c>
      <c r="G48" s="14">
        <v>5</v>
      </c>
      <c r="H48" s="14">
        <f>F48+G48</f>
        <v>177.5</v>
      </c>
      <c r="I48" s="15"/>
      <c r="J48" s="15"/>
      <c r="K48" s="16"/>
    </row>
    <row r="49" spans="1:11" ht="18.75">
      <c r="A49" s="12" t="s">
        <v>45</v>
      </c>
      <c r="B49" s="12" t="s">
        <v>39</v>
      </c>
      <c r="C49" s="12" t="s">
        <v>20</v>
      </c>
      <c r="D49" s="13" t="s">
        <v>11</v>
      </c>
      <c r="E49" s="14">
        <v>150</v>
      </c>
      <c r="F49" s="14">
        <f>E49*1.15</f>
        <v>172.5</v>
      </c>
      <c r="G49" s="14">
        <v>5</v>
      </c>
      <c r="H49" s="14">
        <f>F49+G49</f>
        <v>177.5</v>
      </c>
      <c r="I49" s="15"/>
      <c r="J49" s="15"/>
      <c r="K49" s="16"/>
    </row>
    <row r="50" spans="1:11" ht="18.75">
      <c r="A50" s="17" t="s">
        <v>45</v>
      </c>
      <c r="B50" s="17"/>
      <c r="C50" s="17"/>
      <c r="D50" s="18"/>
      <c r="E50" s="15"/>
      <c r="F50" s="15"/>
      <c r="G50" s="15"/>
      <c r="H50" s="15">
        <f>SUM(H38:H49)</f>
        <v>3843.5</v>
      </c>
      <c r="I50" s="15">
        <v>3850</v>
      </c>
      <c r="J50" s="15">
        <f>H50-I50</f>
        <v>-6.5</v>
      </c>
      <c r="K50" s="19" t="s">
        <v>81</v>
      </c>
    </row>
    <row r="51" spans="1:11" ht="18.75">
      <c r="A51" s="17" t="s">
        <v>34</v>
      </c>
      <c r="B51" s="12" t="s">
        <v>65</v>
      </c>
      <c r="C51" s="12" t="s">
        <v>13</v>
      </c>
      <c r="D51" s="13" t="s">
        <v>9</v>
      </c>
      <c r="E51" s="14">
        <v>190</v>
      </c>
      <c r="F51" s="14">
        <f>E51*1.15</f>
        <v>218.49999999999997</v>
      </c>
      <c r="G51" s="14">
        <v>5</v>
      </c>
      <c r="H51" s="15">
        <f>F51+G51</f>
        <v>223.49999999999997</v>
      </c>
      <c r="I51" s="15">
        <v>224</v>
      </c>
      <c r="J51" s="15">
        <f>H51-I51</f>
        <v>-0.5000000000000284</v>
      </c>
      <c r="K51" s="16" t="s">
        <v>82</v>
      </c>
    </row>
    <row r="52" spans="1:11" ht="18.75">
      <c r="A52" s="27" t="s">
        <v>92</v>
      </c>
      <c r="B52" s="21" t="s">
        <v>14</v>
      </c>
      <c r="C52" s="21" t="s">
        <v>18</v>
      </c>
      <c r="D52" s="22" t="s">
        <v>11</v>
      </c>
      <c r="E52" s="23">
        <v>190</v>
      </c>
      <c r="F52" s="23">
        <f>E52*1.15</f>
        <v>218.49999999999997</v>
      </c>
      <c r="G52" s="23">
        <v>5</v>
      </c>
      <c r="H52" s="15">
        <f>F52+G52</f>
        <v>223.49999999999997</v>
      </c>
      <c r="I52" s="15">
        <v>0</v>
      </c>
      <c r="J52" s="15">
        <f>H52-I52</f>
        <v>223.49999999999997</v>
      </c>
      <c r="K52" s="25"/>
    </row>
    <row r="53" spans="1:11" s="8" customFormat="1" ht="18.75">
      <c r="A53" s="12" t="s">
        <v>40</v>
      </c>
      <c r="B53" s="12" t="s">
        <v>39</v>
      </c>
      <c r="C53" s="12" t="s">
        <v>13</v>
      </c>
      <c r="D53" s="13" t="s">
        <v>11</v>
      </c>
      <c r="E53" s="14">
        <v>150</v>
      </c>
      <c r="F53" s="14">
        <f>E53*1.15</f>
        <v>172.5</v>
      </c>
      <c r="G53" s="14">
        <v>5</v>
      </c>
      <c r="H53" s="14">
        <f>F53+G53</f>
        <v>177.5</v>
      </c>
      <c r="I53" s="15"/>
      <c r="J53" s="15"/>
      <c r="K53" s="16"/>
    </row>
    <row r="54" spans="1:11" ht="18.75">
      <c r="A54" s="12" t="s">
        <v>40</v>
      </c>
      <c r="B54" s="12" t="s">
        <v>19</v>
      </c>
      <c r="C54" s="12" t="s">
        <v>12</v>
      </c>
      <c r="D54" s="13" t="s">
        <v>11</v>
      </c>
      <c r="E54" s="14">
        <v>150</v>
      </c>
      <c r="F54" s="14">
        <f>E54*1.15</f>
        <v>172.5</v>
      </c>
      <c r="G54" s="14">
        <v>5</v>
      </c>
      <c r="H54" s="14">
        <f>F54+G54</f>
        <v>177.5</v>
      </c>
      <c r="I54" s="15"/>
      <c r="J54" s="15"/>
      <c r="K54" s="16"/>
    </row>
    <row r="55" spans="1:11" ht="18.75">
      <c r="A55" s="12" t="s">
        <v>40</v>
      </c>
      <c r="B55" s="12" t="s">
        <v>19</v>
      </c>
      <c r="C55" s="12" t="s">
        <v>13</v>
      </c>
      <c r="D55" s="13" t="s">
        <v>11</v>
      </c>
      <c r="E55" s="14">
        <v>150</v>
      </c>
      <c r="F55" s="14">
        <f>E55*1.15</f>
        <v>172.5</v>
      </c>
      <c r="G55" s="14">
        <v>5</v>
      </c>
      <c r="H55" s="14">
        <f>F55+G55</f>
        <v>177.5</v>
      </c>
      <c r="I55" s="15"/>
      <c r="J55" s="15"/>
      <c r="K55" s="16"/>
    </row>
    <row r="56" spans="1:11" ht="18.75">
      <c r="A56" s="17" t="s">
        <v>40</v>
      </c>
      <c r="B56" s="17"/>
      <c r="C56" s="17"/>
      <c r="D56" s="18"/>
      <c r="E56" s="15"/>
      <c r="F56" s="15"/>
      <c r="G56" s="15"/>
      <c r="H56" s="15">
        <f>SUM(H53:H55)</f>
        <v>532.5</v>
      </c>
      <c r="I56" s="15">
        <v>533</v>
      </c>
      <c r="J56" s="15">
        <f>H56-I56</f>
        <v>-0.5</v>
      </c>
      <c r="K56" s="19" t="s">
        <v>82</v>
      </c>
    </row>
    <row r="57" spans="1:11" ht="18.75">
      <c r="A57" s="17" t="s">
        <v>35</v>
      </c>
      <c r="B57" s="12">
        <v>175</v>
      </c>
      <c r="C57" s="12" t="s">
        <v>13</v>
      </c>
      <c r="D57" s="13" t="s">
        <v>11</v>
      </c>
      <c r="E57" s="14">
        <v>320</v>
      </c>
      <c r="F57" s="14">
        <f>E57*1.15</f>
        <v>368</v>
      </c>
      <c r="G57" s="14">
        <v>5</v>
      </c>
      <c r="H57" s="15">
        <f>F57+G57</f>
        <v>373</v>
      </c>
      <c r="I57" s="15">
        <v>373</v>
      </c>
      <c r="J57" s="15">
        <f>H57-I57</f>
        <v>0</v>
      </c>
      <c r="K57" s="16" t="s">
        <v>81</v>
      </c>
    </row>
    <row r="58" spans="1:11" s="8" customFormat="1" ht="18.75">
      <c r="A58" s="12" t="s">
        <v>36</v>
      </c>
      <c r="B58" s="12">
        <v>175</v>
      </c>
      <c r="C58" s="12" t="s">
        <v>18</v>
      </c>
      <c r="D58" s="13" t="s">
        <v>11</v>
      </c>
      <c r="E58" s="14">
        <v>320</v>
      </c>
      <c r="F58" s="14">
        <f>E58*1.15</f>
        <v>368</v>
      </c>
      <c r="G58" s="14">
        <v>5</v>
      </c>
      <c r="H58" s="14">
        <f>F58+G58</f>
        <v>373</v>
      </c>
      <c r="I58" s="15"/>
      <c r="J58" s="15"/>
      <c r="K58" s="16"/>
    </row>
    <row r="59" spans="1:11" ht="18.75">
      <c r="A59" s="12" t="s">
        <v>36</v>
      </c>
      <c r="B59" s="12">
        <v>9410</v>
      </c>
      <c r="C59" s="12" t="s">
        <v>52</v>
      </c>
      <c r="D59" s="13" t="s">
        <v>10</v>
      </c>
      <c r="E59" s="14">
        <v>550</v>
      </c>
      <c r="F59" s="14">
        <f>E59*1.15</f>
        <v>632.5</v>
      </c>
      <c r="G59" s="14">
        <v>5</v>
      </c>
      <c r="H59" s="14">
        <f>F59+G59</f>
        <v>637.5</v>
      </c>
      <c r="I59" s="15"/>
      <c r="J59" s="15"/>
      <c r="K59" s="16"/>
    </row>
    <row r="60" spans="1:11" ht="18.75">
      <c r="A60" s="17" t="s">
        <v>36</v>
      </c>
      <c r="B60" s="17"/>
      <c r="C60" s="17"/>
      <c r="D60" s="18"/>
      <c r="E60" s="15"/>
      <c r="F60" s="15"/>
      <c r="G60" s="15"/>
      <c r="H60" s="15">
        <f>H58+H59</f>
        <v>1010.5</v>
      </c>
      <c r="I60" s="15">
        <v>1011</v>
      </c>
      <c r="J60" s="15">
        <f>H60-I60</f>
        <v>-0.5</v>
      </c>
      <c r="K60" s="19" t="s">
        <v>81</v>
      </c>
    </row>
    <row r="61" spans="1:11" ht="18.75">
      <c r="A61" s="17" t="s">
        <v>31</v>
      </c>
      <c r="B61" s="12">
        <v>188</v>
      </c>
      <c r="C61" s="12" t="s">
        <v>13</v>
      </c>
      <c r="D61" s="13" t="s">
        <v>9</v>
      </c>
      <c r="E61" s="14">
        <v>150</v>
      </c>
      <c r="F61" s="14">
        <f>E61*1.15</f>
        <v>172.5</v>
      </c>
      <c r="G61" s="14">
        <v>5</v>
      </c>
      <c r="H61" s="15">
        <f>F61+G61</f>
        <v>177.5</v>
      </c>
      <c r="I61" s="15">
        <v>180</v>
      </c>
      <c r="J61" s="15">
        <f>H61-I61</f>
        <v>-2.5</v>
      </c>
      <c r="K61" s="16" t="s">
        <v>81</v>
      </c>
    </row>
    <row r="62" spans="1:11" s="8" customFormat="1" ht="18.75">
      <c r="A62" s="20" t="s">
        <v>22</v>
      </c>
      <c r="B62" s="12">
        <v>188</v>
      </c>
      <c r="C62" s="12" t="s">
        <v>12</v>
      </c>
      <c r="D62" s="13" t="s">
        <v>11</v>
      </c>
      <c r="E62" s="14">
        <v>150</v>
      </c>
      <c r="F62" s="14">
        <f>E62*1.15</f>
        <v>172.5</v>
      </c>
      <c r="G62" s="14">
        <v>5</v>
      </c>
      <c r="H62" s="15">
        <f>F62+G62</f>
        <v>177.5</v>
      </c>
      <c r="I62" s="15">
        <v>180</v>
      </c>
      <c r="J62" s="15">
        <f>H62-I62</f>
        <v>-2.5</v>
      </c>
      <c r="K62" s="16" t="s">
        <v>81</v>
      </c>
    </row>
    <row r="63" spans="1:11" ht="18.75">
      <c r="A63" s="12" t="s">
        <v>24</v>
      </c>
      <c r="B63" s="12">
        <v>355</v>
      </c>
      <c r="C63" s="12" t="s">
        <v>64</v>
      </c>
      <c r="D63" s="13" t="s">
        <v>9</v>
      </c>
      <c r="E63" s="14">
        <v>340</v>
      </c>
      <c r="F63" s="14">
        <f>E63*1.15</f>
        <v>390.99999999999994</v>
      </c>
      <c r="G63" s="14">
        <v>5</v>
      </c>
      <c r="H63" s="14">
        <f>F63+G63</f>
        <v>395.99999999999994</v>
      </c>
      <c r="I63" s="15"/>
      <c r="J63" s="15"/>
      <c r="K63" s="16"/>
    </row>
    <row r="64" spans="1:11" ht="18.75">
      <c r="A64" s="12" t="s">
        <v>24</v>
      </c>
      <c r="B64" s="12">
        <v>355</v>
      </c>
      <c r="C64" s="12" t="s">
        <v>64</v>
      </c>
      <c r="D64" s="13" t="s">
        <v>10</v>
      </c>
      <c r="E64" s="14">
        <v>340</v>
      </c>
      <c r="F64" s="14">
        <f>E64*1.15</f>
        <v>390.99999999999994</v>
      </c>
      <c r="G64" s="14">
        <v>5</v>
      </c>
      <c r="H64" s="14">
        <f>F64+G64</f>
        <v>395.99999999999994</v>
      </c>
      <c r="I64" s="15"/>
      <c r="J64" s="15"/>
      <c r="K64" s="16"/>
    </row>
    <row r="65" spans="1:11" ht="18.75">
      <c r="A65" s="12" t="s">
        <v>24</v>
      </c>
      <c r="B65" s="12" t="s">
        <v>19</v>
      </c>
      <c r="C65" s="12" t="s">
        <v>13</v>
      </c>
      <c r="D65" s="13" t="s">
        <v>9</v>
      </c>
      <c r="E65" s="14">
        <v>150</v>
      </c>
      <c r="F65" s="14">
        <f>E65*1.15</f>
        <v>172.5</v>
      </c>
      <c r="G65" s="14">
        <v>5</v>
      </c>
      <c r="H65" s="14">
        <f>F65+G65</f>
        <v>177.5</v>
      </c>
      <c r="I65" s="15"/>
      <c r="J65" s="15"/>
      <c r="K65" s="16"/>
    </row>
    <row r="66" spans="1:11" ht="18.75">
      <c r="A66" s="12" t="s">
        <v>24</v>
      </c>
      <c r="B66" s="12" t="s">
        <v>19</v>
      </c>
      <c r="C66" s="12" t="s">
        <v>13</v>
      </c>
      <c r="D66" s="13" t="s">
        <v>10</v>
      </c>
      <c r="E66" s="14">
        <v>150</v>
      </c>
      <c r="F66" s="14">
        <f>E66*1.15</f>
        <v>172.5</v>
      </c>
      <c r="G66" s="14">
        <v>5</v>
      </c>
      <c r="H66" s="14">
        <f>F66+G66</f>
        <v>177.5</v>
      </c>
      <c r="I66" s="15"/>
      <c r="J66" s="15"/>
      <c r="K66" s="16"/>
    </row>
    <row r="67" spans="1:11" ht="18.75">
      <c r="A67" s="17" t="s">
        <v>24</v>
      </c>
      <c r="B67" s="17"/>
      <c r="C67" s="17"/>
      <c r="D67" s="18"/>
      <c r="E67" s="15"/>
      <c r="F67" s="15"/>
      <c r="G67" s="15"/>
      <c r="H67" s="15">
        <f>SUM(H63:H66)</f>
        <v>1147</v>
      </c>
      <c r="I67" s="15">
        <v>1150</v>
      </c>
      <c r="J67" s="15">
        <f>H67-I67</f>
        <v>-3</v>
      </c>
      <c r="K67" s="19" t="s">
        <v>82</v>
      </c>
    </row>
    <row r="68" spans="1:11" ht="18.75">
      <c r="A68" s="27" t="s">
        <v>89</v>
      </c>
      <c r="B68" s="21">
        <v>551</v>
      </c>
      <c r="C68" s="21" t="s">
        <v>88</v>
      </c>
      <c r="D68" s="22" t="s">
        <v>9</v>
      </c>
      <c r="E68" s="23">
        <v>120</v>
      </c>
      <c r="F68" s="23">
        <f>E68*1.15</f>
        <v>138</v>
      </c>
      <c r="G68" s="23">
        <v>5</v>
      </c>
      <c r="H68" s="15">
        <f>F68+G68</f>
        <v>143</v>
      </c>
      <c r="I68" s="15">
        <v>0</v>
      </c>
      <c r="J68" s="15">
        <f>H68-I68</f>
        <v>143</v>
      </c>
      <c r="K68" s="25"/>
    </row>
    <row r="69" spans="1:11" s="8" customFormat="1" ht="18.75">
      <c r="A69" s="17" t="s">
        <v>33</v>
      </c>
      <c r="B69" s="12">
        <v>355</v>
      </c>
      <c r="C69" s="12" t="s">
        <v>64</v>
      </c>
      <c r="D69" s="13" t="s">
        <v>11</v>
      </c>
      <c r="E69" s="14">
        <v>340</v>
      </c>
      <c r="F69" s="14">
        <f>E69*1.15</f>
        <v>390.99999999999994</v>
      </c>
      <c r="G69" s="14">
        <v>5</v>
      </c>
      <c r="H69" s="15">
        <f>F69+G69</f>
        <v>395.99999999999994</v>
      </c>
      <c r="I69" s="15">
        <v>400</v>
      </c>
      <c r="J69" s="15">
        <f>H69-I69</f>
        <v>-4.000000000000057</v>
      </c>
      <c r="K69" s="16" t="s">
        <v>81</v>
      </c>
    </row>
    <row r="70" spans="1:11" ht="18.75">
      <c r="A70" s="12" t="s">
        <v>51</v>
      </c>
      <c r="B70" s="12">
        <v>188</v>
      </c>
      <c r="C70" s="12" t="s">
        <v>12</v>
      </c>
      <c r="D70" s="13" t="s">
        <v>9</v>
      </c>
      <c r="E70" s="14">
        <v>150</v>
      </c>
      <c r="F70" s="14">
        <f>E70*1.15</f>
        <v>172.5</v>
      </c>
      <c r="G70" s="14">
        <v>5</v>
      </c>
      <c r="H70" s="14">
        <f>F70+G70</f>
        <v>177.5</v>
      </c>
      <c r="I70" s="15"/>
      <c r="J70" s="15"/>
      <c r="K70" s="16"/>
    </row>
    <row r="71" spans="1:11" ht="18.75">
      <c r="A71" s="12" t="s">
        <v>51</v>
      </c>
      <c r="B71" s="12">
        <v>368</v>
      </c>
      <c r="C71" s="12" t="s">
        <v>79</v>
      </c>
      <c r="D71" s="13" t="s">
        <v>10</v>
      </c>
      <c r="E71" s="14">
        <v>290</v>
      </c>
      <c r="F71" s="14">
        <f>E71*1.15</f>
        <v>333.5</v>
      </c>
      <c r="G71" s="14">
        <v>5</v>
      </c>
      <c r="H71" s="14">
        <f>F71+G71</f>
        <v>338.5</v>
      </c>
      <c r="I71" s="15"/>
      <c r="J71" s="15"/>
      <c r="K71" s="16"/>
    </row>
    <row r="72" spans="1:11" ht="18.75">
      <c r="A72" s="12" t="s">
        <v>51</v>
      </c>
      <c r="B72" s="12">
        <v>8330</v>
      </c>
      <c r="C72" s="12" t="s">
        <v>79</v>
      </c>
      <c r="D72" s="13" t="s">
        <v>9</v>
      </c>
      <c r="E72" s="14">
        <v>210</v>
      </c>
      <c r="F72" s="14">
        <f>E72*1.15</f>
        <v>241.49999999999997</v>
      </c>
      <c r="G72" s="14">
        <v>5</v>
      </c>
      <c r="H72" s="14">
        <f>F72+G72</f>
        <v>246.49999999999997</v>
      </c>
      <c r="I72" s="15"/>
      <c r="J72" s="15"/>
      <c r="K72" s="16"/>
    </row>
    <row r="73" spans="1:11" ht="18.75">
      <c r="A73" s="12" t="s">
        <v>51</v>
      </c>
      <c r="B73" s="12">
        <v>8330</v>
      </c>
      <c r="C73" s="12" t="s">
        <v>79</v>
      </c>
      <c r="D73" s="13" t="s">
        <v>10</v>
      </c>
      <c r="E73" s="14">
        <v>210</v>
      </c>
      <c r="F73" s="14">
        <f>E73*1.15</f>
        <v>241.49999999999997</v>
      </c>
      <c r="G73" s="14">
        <v>5</v>
      </c>
      <c r="H73" s="14">
        <f>F73+G73</f>
        <v>246.49999999999997</v>
      </c>
      <c r="I73" s="15"/>
      <c r="J73" s="15"/>
      <c r="K73" s="16"/>
    </row>
    <row r="74" spans="1:11" ht="18.75">
      <c r="A74" s="12" t="s">
        <v>51</v>
      </c>
      <c r="B74" s="12">
        <v>9718</v>
      </c>
      <c r="C74" s="12" t="s">
        <v>17</v>
      </c>
      <c r="D74" s="13" t="s">
        <v>9</v>
      </c>
      <c r="E74" s="14">
        <v>890</v>
      </c>
      <c r="F74" s="14">
        <f>E74*1.15</f>
        <v>1023.4999999999999</v>
      </c>
      <c r="G74" s="14">
        <v>5</v>
      </c>
      <c r="H74" s="14">
        <f>F74+G74</f>
        <v>1028.5</v>
      </c>
      <c r="I74" s="15"/>
      <c r="J74" s="15"/>
      <c r="K74" s="16"/>
    </row>
    <row r="75" spans="1:11" ht="18.75">
      <c r="A75" s="12" t="s">
        <v>51</v>
      </c>
      <c r="B75" s="12">
        <v>9718</v>
      </c>
      <c r="C75" s="12" t="s">
        <v>17</v>
      </c>
      <c r="D75" s="13" t="s">
        <v>11</v>
      </c>
      <c r="E75" s="14">
        <v>890</v>
      </c>
      <c r="F75" s="14">
        <f>E75*1.15</f>
        <v>1023.4999999999999</v>
      </c>
      <c r="G75" s="14">
        <v>5</v>
      </c>
      <c r="H75" s="14">
        <f>F75+G75</f>
        <v>1028.5</v>
      </c>
      <c r="I75" s="15"/>
      <c r="J75" s="15"/>
      <c r="K75" s="16"/>
    </row>
    <row r="76" spans="1:11" ht="18.75">
      <c r="A76" s="17" t="s">
        <v>51</v>
      </c>
      <c r="B76" s="17"/>
      <c r="C76" s="17"/>
      <c r="D76" s="18"/>
      <c r="E76" s="15"/>
      <c r="F76" s="15"/>
      <c r="G76" s="15"/>
      <c r="H76" s="15">
        <f>SUM(H70:H75)</f>
        <v>3066</v>
      </c>
      <c r="I76" s="15">
        <v>3100</v>
      </c>
      <c r="J76" s="15">
        <f>H76-I76</f>
        <v>-34</v>
      </c>
      <c r="K76" s="19" t="s">
        <v>84</v>
      </c>
    </row>
    <row r="77" spans="1:11" s="8" customFormat="1" ht="18.75">
      <c r="A77" s="17" t="s">
        <v>68</v>
      </c>
      <c r="B77" s="12" t="s">
        <v>67</v>
      </c>
      <c r="C77" s="12" t="s">
        <v>18</v>
      </c>
      <c r="D77" s="13" t="s">
        <v>10</v>
      </c>
      <c r="E77" s="14">
        <v>440</v>
      </c>
      <c r="F77" s="14">
        <f>E77*1.15</f>
        <v>505.99999999999994</v>
      </c>
      <c r="G77" s="14">
        <v>5</v>
      </c>
      <c r="H77" s="15">
        <f>F77+G77</f>
        <v>510.99999999999994</v>
      </c>
      <c r="I77" s="15">
        <v>511</v>
      </c>
      <c r="J77" s="15">
        <f>H77-I77</f>
        <v>0</v>
      </c>
      <c r="K77" s="16" t="s">
        <v>81</v>
      </c>
    </row>
    <row r="78" spans="1:11" ht="18.75">
      <c r="A78" s="17" t="s">
        <v>73</v>
      </c>
      <c r="B78" s="12" t="s">
        <v>72</v>
      </c>
      <c r="C78" s="12" t="s">
        <v>21</v>
      </c>
      <c r="D78" s="13" t="s">
        <v>10</v>
      </c>
      <c r="E78" s="14">
        <v>490</v>
      </c>
      <c r="F78" s="14">
        <f>E78*1.15</f>
        <v>563.5</v>
      </c>
      <c r="G78" s="14">
        <v>5</v>
      </c>
      <c r="H78" s="15">
        <f>F78+G78</f>
        <v>568.5</v>
      </c>
      <c r="I78" s="15">
        <v>0</v>
      </c>
      <c r="J78" s="15">
        <f>H78-I78</f>
        <v>568.5</v>
      </c>
      <c r="K78" s="16"/>
    </row>
    <row r="79" spans="1:11" ht="18.75">
      <c r="A79" s="17" t="s">
        <v>56</v>
      </c>
      <c r="B79" s="12">
        <v>211</v>
      </c>
      <c r="C79" s="12" t="s">
        <v>12</v>
      </c>
      <c r="D79" s="13" t="s">
        <v>10</v>
      </c>
      <c r="E79" s="14">
        <v>180</v>
      </c>
      <c r="F79" s="14">
        <f>E79*1.15</f>
        <v>206.99999999999997</v>
      </c>
      <c r="G79" s="14">
        <v>5</v>
      </c>
      <c r="H79" s="15">
        <f>F79+G79</f>
        <v>211.99999999999997</v>
      </c>
      <c r="I79" s="15">
        <v>212</v>
      </c>
      <c r="J79" s="15">
        <f>H79-I79</f>
        <v>0</v>
      </c>
      <c r="K79" s="16" t="s">
        <v>82</v>
      </c>
    </row>
    <row r="80" spans="1:11" ht="18.75">
      <c r="A80" s="17" t="s">
        <v>25</v>
      </c>
      <c r="B80" s="12" t="s">
        <v>19</v>
      </c>
      <c r="C80" s="12" t="s">
        <v>12</v>
      </c>
      <c r="D80" s="13" t="s">
        <v>10</v>
      </c>
      <c r="E80" s="14">
        <v>150</v>
      </c>
      <c r="F80" s="14">
        <f>E80*1.15</f>
        <v>172.5</v>
      </c>
      <c r="G80" s="14">
        <v>5</v>
      </c>
      <c r="H80" s="15">
        <f>F80+G80</f>
        <v>177.5</v>
      </c>
      <c r="I80" s="15">
        <v>178</v>
      </c>
      <c r="J80" s="15">
        <f>H80-I80</f>
        <v>-0.5</v>
      </c>
      <c r="K80" s="16" t="s">
        <v>82</v>
      </c>
    </row>
    <row r="81" spans="1:11" ht="18.75">
      <c r="A81" s="12" t="s">
        <v>37</v>
      </c>
      <c r="B81" s="12">
        <v>9717</v>
      </c>
      <c r="C81" s="12" t="s">
        <v>76</v>
      </c>
      <c r="D81" s="13" t="s">
        <v>10</v>
      </c>
      <c r="E81" s="14">
        <v>590</v>
      </c>
      <c r="F81" s="14">
        <f>E81*1.15</f>
        <v>678.5</v>
      </c>
      <c r="G81" s="14">
        <v>5</v>
      </c>
      <c r="H81" s="14">
        <f>F81+G81</f>
        <v>683.5</v>
      </c>
      <c r="I81" s="15"/>
      <c r="J81" s="15"/>
      <c r="K81" s="16"/>
    </row>
    <row r="82" spans="1:11" ht="18.75">
      <c r="A82" s="12" t="s">
        <v>37</v>
      </c>
      <c r="B82" s="12">
        <v>9718</v>
      </c>
      <c r="C82" s="12" t="s">
        <v>17</v>
      </c>
      <c r="D82" s="13" t="s">
        <v>10</v>
      </c>
      <c r="E82" s="14">
        <v>890</v>
      </c>
      <c r="F82" s="14">
        <f>E82*1.15</f>
        <v>1023.4999999999999</v>
      </c>
      <c r="G82" s="14">
        <v>5</v>
      </c>
      <c r="H82" s="14">
        <f>F82+G82</f>
        <v>1028.5</v>
      </c>
      <c r="I82" s="15"/>
      <c r="J82" s="15"/>
      <c r="K82" s="16"/>
    </row>
    <row r="83" spans="1:11" ht="18.75">
      <c r="A83" s="12" t="s">
        <v>37</v>
      </c>
      <c r="B83" s="12">
        <v>9735</v>
      </c>
      <c r="C83" s="12" t="s">
        <v>79</v>
      </c>
      <c r="D83" s="13" t="s">
        <v>9</v>
      </c>
      <c r="E83" s="14">
        <v>690</v>
      </c>
      <c r="F83" s="14">
        <f>E83*1.15</f>
        <v>793.4999999999999</v>
      </c>
      <c r="G83" s="14">
        <v>5</v>
      </c>
      <c r="H83" s="14">
        <f>F83+G83</f>
        <v>798.4999999999999</v>
      </c>
      <c r="I83" s="15"/>
      <c r="J83" s="15"/>
      <c r="K83" s="16"/>
    </row>
    <row r="84" spans="1:11" ht="18.75">
      <c r="A84" s="12" t="s">
        <v>37</v>
      </c>
      <c r="B84" s="12" t="s">
        <v>65</v>
      </c>
      <c r="C84" s="12" t="s">
        <v>13</v>
      </c>
      <c r="D84" s="13" t="s">
        <v>10</v>
      </c>
      <c r="E84" s="14">
        <v>190</v>
      </c>
      <c r="F84" s="14">
        <f>E84*1.15</f>
        <v>218.49999999999997</v>
      </c>
      <c r="G84" s="14">
        <v>5</v>
      </c>
      <c r="H84" s="14">
        <f>F84+G84</f>
        <v>223.49999999999997</v>
      </c>
      <c r="I84" s="15"/>
      <c r="J84" s="15"/>
      <c r="K84" s="16"/>
    </row>
    <row r="85" spans="1:11" ht="18.75">
      <c r="A85" s="12" t="s">
        <v>37</v>
      </c>
      <c r="B85" s="12" t="s">
        <v>65</v>
      </c>
      <c r="C85" s="12" t="s">
        <v>13</v>
      </c>
      <c r="D85" s="13" t="s">
        <v>11</v>
      </c>
      <c r="E85" s="14">
        <v>190</v>
      </c>
      <c r="F85" s="14">
        <f>E85*1.15</f>
        <v>218.49999999999997</v>
      </c>
      <c r="G85" s="14">
        <v>5</v>
      </c>
      <c r="H85" s="14">
        <f>F85+G85</f>
        <v>223.49999999999997</v>
      </c>
      <c r="I85" s="15"/>
      <c r="J85" s="15"/>
      <c r="K85" s="16"/>
    </row>
    <row r="86" spans="1:11" ht="18.75">
      <c r="A86" s="12" t="s">
        <v>37</v>
      </c>
      <c r="B86" s="12" t="s">
        <v>65</v>
      </c>
      <c r="C86" s="12" t="s">
        <v>13</v>
      </c>
      <c r="D86" s="13" t="s">
        <v>9</v>
      </c>
      <c r="E86" s="14">
        <v>190</v>
      </c>
      <c r="F86" s="14">
        <f>E86*1.15</f>
        <v>218.49999999999997</v>
      </c>
      <c r="G86" s="14">
        <v>5</v>
      </c>
      <c r="H86" s="14">
        <f>F86+G86</f>
        <v>223.49999999999997</v>
      </c>
      <c r="I86" s="15"/>
      <c r="J86" s="15"/>
      <c r="K86" s="16"/>
    </row>
    <row r="87" spans="1:11" ht="18.75">
      <c r="A87" s="17" t="s">
        <v>37</v>
      </c>
      <c r="B87" s="17"/>
      <c r="C87" s="17"/>
      <c r="D87" s="18"/>
      <c r="E87" s="15"/>
      <c r="F87" s="15"/>
      <c r="G87" s="15"/>
      <c r="H87" s="15">
        <f>SUM(H81:H86)</f>
        <v>3181</v>
      </c>
      <c r="I87" s="15">
        <v>3181</v>
      </c>
      <c r="J87" s="15">
        <f>H87-I87</f>
        <v>0</v>
      </c>
      <c r="K87" s="19" t="s">
        <v>84</v>
      </c>
    </row>
    <row r="88" spans="1:11" s="8" customFormat="1" ht="18.75">
      <c r="A88" s="12" t="s">
        <v>71</v>
      </c>
      <c r="B88" s="12" t="s">
        <v>69</v>
      </c>
      <c r="C88" s="12" t="s">
        <v>21</v>
      </c>
      <c r="D88" s="13" t="s">
        <v>11</v>
      </c>
      <c r="E88" s="14">
        <v>390</v>
      </c>
      <c r="F88" s="14">
        <f>E88*1.15</f>
        <v>448.49999999999994</v>
      </c>
      <c r="G88" s="14">
        <v>5</v>
      </c>
      <c r="H88" s="14">
        <f>F88+G88</f>
        <v>453.49999999999994</v>
      </c>
      <c r="I88" s="15"/>
      <c r="J88" s="15"/>
      <c r="K88" s="16"/>
    </row>
    <row r="89" spans="1:11" ht="18.75">
      <c r="A89" s="12" t="s">
        <v>71</v>
      </c>
      <c r="B89" s="12" t="s">
        <v>69</v>
      </c>
      <c r="C89" s="12" t="s">
        <v>21</v>
      </c>
      <c r="D89" s="13" t="s">
        <v>70</v>
      </c>
      <c r="E89" s="14">
        <v>390</v>
      </c>
      <c r="F89" s="14">
        <f>E89*1.15</f>
        <v>448.49999999999994</v>
      </c>
      <c r="G89" s="14">
        <v>5</v>
      </c>
      <c r="H89" s="14">
        <f>F89+G89</f>
        <v>453.49999999999994</v>
      </c>
      <c r="I89" s="15"/>
      <c r="J89" s="15"/>
      <c r="K89" s="16"/>
    </row>
    <row r="90" spans="1:11" ht="18.75">
      <c r="A90" s="17" t="s">
        <v>71</v>
      </c>
      <c r="B90" s="17"/>
      <c r="C90" s="17"/>
      <c r="D90" s="18"/>
      <c r="E90" s="15"/>
      <c r="F90" s="15"/>
      <c r="G90" s="15"/>
      <c r="H90" s="15">
        <f>SUM(H88:H89)</f>
        <v>906.9999999999999</v>
      </c>
      <c r="I90" s="15">
        <v>997</v>
      </c>
      <c r="J90" s="15">
        <f>H90-I90</f>
        <v>-90.00000000000011</v>
      </c>
      <c r="K90" s="19" t="s">
        <v>81</v>
      </c>
    </row>
    <row r="91" spans="1:11" ht="18.75">
      <c r="A91" s="17" t="s">
        <v>80</v>
      </c>
      <c r="B91" s="12">
        <v>8342</v>
      </c>
      <c r="C91" s="12" t="s">
        <v>13</v>
      </c>
      <c r="D91" s="13" t="s">
        <v>11</v>
      </c>
      <c r="E91" s="14">
        <v>300</v>
      </c>
      <c r="F91" s="14">
        <f>E91*1.15</f>
        <v>345</v>
      </c>
      <c r="G91" s="14">
        <v>5</v>
      </c>
      <c r="H91" s="15">
        <f>F91+G91</f>
        <v>350</v>
      </c>
      <c r="I91" s="15">
        <v>350</v>
      </c>
      <c r="J91" s="15">
        <f>H91-I91</f>
        <v>0</v>
      </c>
      <c r="K91" s="16" t="s">
        <v>81</v>
      </c>
    </row>
    <row r="92" spans="1:11" s="8" customFormat="1" ht="18.75">
      <c r="A92" s="12" t="s">
        <v>44</v>
      </c>
      <c r="B92" s="12">
        <v>188</v>
      </c>
      <c r="C92" s="12" t="s">
        <v>46</v>
      </c>
      <c r="D92" s="13" t="s">
        <v>9</v>
      </c>
      <c r="E92" s="14">
        <v>150</v>
      </c>
      <c r="F92" s="14">
        <f>E92</f>
        <v>150</v>
      </c>
      <c r="G92" s="14">
        <v>5</v>
      </c>
      <c r="H92" s="14">
        <f>F92+G92</f>
        <v>155</v>
      </c>
      <c r="I92" s="15"/>
      <c r="J92" s="15"/>
      <c r="K92" s="16"/>
    </row>
    <row r="93" spans="1:11" ht="18.75">
      <c r="A93" s="12" t="s">
        <v>44</v>
      </c>
      <c r="B93" s="12">
        <v>310</v>
      </c>
      <c r="C93" s="12" t="s">
        <v>64</v>
      </c>
      <c r="D93" s="13" t="s">
        <v>9</v>
      </c>
      <c r="E93" s="14">
        <v>430</v>
      </c>
      <c r="F93" s="14">
        <f>E93</f>
        <v>430</v>
      </c>
      <c r="G93" s="14">
        <v>5</v>
      </c>
      <c r="H93" s="14">
        <f>F93+G93</f>
        <v>435</v>
      </c>
      <c r="I93" s="15"/>
      <c r="J93" s="15"/>
      <c r="K93" s="16"/>
    </row>
    <row r="94" spans="1:11" ht="18.75">
      <c r="A94" s="12" t="s">
        <v>44</v>
      </c>
      <c r="B94" s="12">
        <v>368</v>
      </c>
      <c r="C94" s="12" t="s">
        <v>79</v>
      </c>
      <c r="D94" s="13" t="s">
        <v>9</v>
      </c>
      <c r="E94" s="14">
        <v>290</v>
      </c>
      <c r="F94" s="14">
        <f>E94</f>
        <v>290</v>
      </c>
      <c r="G94" s="14">
        <v>5</v>
      </c>
      <c r="H94" s="14">
        <f>F94+G94</f>
        <v>295</v>
      </c>
      <c r="I94" s="15"/>
      <c r="J94" s="15"/>
      <c r="K94" s="16"/>
    </row>
    <row r="95" spans="1:11" ht="18.75">
      <c r="A95" s="12" t="s">
        <v>44</v>
      </c>
      <c r="B95" s="12">
        <v>9717</v>
      </c>
      <c r="C95" s="12" t="s">
        <v>76</v>
      </c>
      <c r="D95" s="13" t="s">
        <v>9</v>
      </c>
      <c r="E95" s="14">
        <v>590</v>
      </c>
      <c r="F95" s="14">
        <f>E95</f>
        <v>590</v>
      </c>
      <c r="G95" s="14">
        <v>5</v>
      </c>
      <c r="H95" s="14">
        <f>F95+G95</f>
        <v>595</v>
      </c>
      <c r="I95" s="15"/>
      <c r="J95" s="15"/>
      <c r="K95" s="16"/>
    </row>
    <row r="96" spans="1:11" ht="18.75">
      <c r="A96" s="12" t="s">
        <v>44</v>
      </c>
      <c r="B96" s="12" t="s">
        <v>39</v>
      </c>
      <c r="C96" s="12" t="s">
        <v>20</v>
      </c>
      <c r="D96" s="13" t="s">
        <v>9</v>
      </c>
      <c r="E96" s="14">
        <v>150</v>
      </c>
      <c r="F96" s="14">
        <f>E96</f>
        <v>150</v>
      </c>
      <c r="G96" s="14">
        <v>5</v>
      </c>
      <c r="H96" s="14">
        <f>F96+G96</f>
        <v>155</v>
      </c>
      <c r="I96" s="15"/>
      <c r="J96" s="15"/>
      <c r="K96" s="16"/>
    </row>
    <row r="97" spans="1:11" ht="18.75">
      <c r="A97" s="17" t="s">
        <v>44</v>
      </c>
      <c r="B97" s="17"/>
      <c r="C97" s="17"/>
      <c r="D97" s="18"/>
      <c r="E97" s="15"/>
      <c r="F97" s="15"/>
      <c r="G97" s="15"/>
      <c r="H97" s="15">
        <f>SUM(H92:H96)</f>
        <v>1635</v>
      </c>
      <c r="I97" s="15">
        <v>1635</v>
      </c>
      <c r="J97" s="15">
        <f>H97-I97</f>
        <v>0</v>
      </c>
      <c r="K97" s="19"/>
    </row>
    <row r="98" spans="1:11" ht="18.75">
      <c r="A98" s="17" t="s">
        <v>42</v>
      </c>
      <c r="B98" s="12" t="s">
        <v>39</v>
      </c>
      <c r="C98" s="12" t="s">
        <v>12</v>
      </c>
      <c r="D98" s="13" t="s">
        <v>10</v>
      </c>
      <c r="E98" s="14">
        <v>150</v>
      </c>
      <c r="F98" s="14">
        <f>E98*1.15</f>
        <v>172.5</v>
      </c>
      <c r="G98" s="14">
        <v>5</v>
      </c>
      <c r="H98" s="15">
        <f>F98+G98</f>
        <v>177.5</v>
      </c>
      <c r="I98" s="15">
        <v>200</v>
      </c>
      <c r="J98" s="15">
        <f>H98-I98</f>
        <v>-22.5</v>
      </c>
      <c r="K98" s="16" t="s">
        <v>83</v>
      </c>
    </row>
    <row r="99" spans="1:11" s="8" customFormat="1" ht="18.75">
      <c r="A99" s="17" t="s">
        <v>47</v>
      </c>
      <c r="B99" s="12">
        <v>188</v>
      </c>
      <c r="C99" s="12" t="s">
        <v>13</v>
      </c>
      <c r="D99" s="13" t="s">
        <v>10</v>
      </c>
      <c r="E99" s="14">
        <v>150</v>
      </c>
      <c r="F99" s="14">
        <f>E99*1.15</f>
        <v>172.5</v>
      </c>
      <c r="G99" s="14">
        <v>5</v>
      </c>
      <c r="H99" s="15">
        <f>F99+G99</f>
        <v>177.5</v>
      </c>
      <c r="I99" s="15">
        <v>180</v>
      </c>
      <c r="J99" s="15">
        <f>H99-I99</f>
        <v>-2.5</v>
      </c>
      <c r="K99" s="16" t="s">
        <v>81</v>
      </c>
    </row>
    <row r="100" spans="1:11" ht="18.75">
      <c r="A100" s="27" t="s">
        <v>86</v>
      </c>
      <c r="B100" s="21">
        <v>551</v>
      </c>
      <c r="C100" s="21" t="s">
        <v>88</v>
      </c>
      <c r="D100" s="22" t="s">
        <v>11</v>
      </c>
      <c r="E100" s="23">
        <v>120</v>
      </c>
      <c r="F100" s="23">
        <f>E100*1.15</f>
        <v>138</v>
      </c>
      <c r="G100" s="23">
        <v>5</v>
      </c>
      <c r="H100" s="15">
        <f>F100+G100</f>
        <v>143</v>
      </c>
      <c r="I100" s="15">
        <v>225</v>
      </c>
      <c r="J100" s="15">
        <f>H100-I100</f>
        <v>-82</v>
      </c>
      <c r="K100" s="25"/>
    </row>
    <row r="101" spans="1:11" ht="18.75">
      <c r="A101" s="17" t="s">
        <v>75</v>
      </c>
      <c r="B101" s="12">
        <v>315</v>
      </c>
      <c r="C101" s="12" t="s">
        <v>13</v>
      </c>
      <c r="D101" s="13" t="s">
        <v>9</v>
      </c>
      <c r="E101" s="14">
        <v>590</v>
      </c>
      <c r="F101" s="14">
        <f>E101*1.15</f>
        <v>678.5</v>
      </c>
      <c r="G101" s="14">
        <v>5</v>
      </c>
      <c r="H101" s="15">
        <f>F101+G101</f>
        <v>683.5</v>
      </c>
      <c r="I101" s="15">
        <v>750</v>
      </c>
      <c r="J101" s="15">
        <f>H101-I101</f>
        <v>-66.5</v>
      </c>
      <c r="K101" s="16" t="s">
        <v>81</v>
      </c>
    </row>
    <row r="102" spans="1:11" ht="18.75">
      <c r="A102" s="17" t="s">
        <v>77</v>
      </c>
      <c r="B102" s="12">
        <v>9717</v>
      </c>
      <c r="C102" s="12" t="s">
        <v>76</v>
      </c>
      <c r="D102" s="13" t="s">
        <v>11</v>
      </c>
      <c r="E102" s="14">
        <v>590</v>
      </c>
      <c r="F102" s="14">
        <f>E102*1.15</f>
        <v>678.5</v>
      </c>
      <c r="G102" s="14">
        <v>5</v>
      </c>
      <c r="H102" s="15">
        <f>F102+G102</f>
        <v>683.5</v>
      </c>
      <c r="I102" s="15">
        <v>684</v>
      </c>
      <c r="J102" s="15">
        <f>H102-I102</f>
        <v>-0.5</v>
      </c>
      <c r="K102" s="16" t="s">
        <v>81</v>
      </c>
    </row>
    <row r="103" spans="1:11" ht="18.75">
      <c r="A103" s="12" t="s">
        <v>66</v>
      </c>
      <c r="B103" s="12" t="s">
        <v>69</v>
      </c>
      <c r="C103" s="12" t="s">
        <v>21</v>
      </c>
      <c r="D103" s="13" t="s">
        <v>10</v>
      </c>
      <c r="E103" s="14">
        <v>390</v>
      </c>
      <c r="F103" s="14">
        <f>E103*1.15</f>
        <v>448.49999999999994</v>
      </c>
      <c r="G103" s="14">
        <v>5</v>
      </c>
      <c r="H103" s="14">
        <f>F103+G103</f>
        <v>453.49999999999994</v>
      </c>
      <c r="I103" s="15"/>
      <c r="J103" s="15"/>
      <c r="K103" s="16"/>
    </row>
    <row r="104" spans="1:11" ht="18.75">
      <c r="A104" s="12" t="s">
        <v>66</v>
      </c>
      <c r="B104" s="12" t="s">
        <v>65</v>
      </c>
      <c r="C104" s="12" t="s">
        <v>13</v>
      </c>
      <c r="D104" s="13" t="s">
        <v>10</v>
      </c>
      <c r="E104" s="14">
        <v>190</v>
      </c>
      <c r="F104" s="14">
        <f>E104*1.15</f>
        <v>218.49999999999997</v>
      </c>
      <c r="G104" s="14">
        <v>5</v>
      </c>
      <c r="H104" s="14">
        <f>F104+G104</f>
        <v>223.49999999999997</v>
      </c>
      <c r="I104" s="15"/>
      <c r="J104" s="15"/>
      <c r="K104" s="16"/>
    </row>
    <row r="105" spans="1:11" ht="18.75">
      <c r="A105" s="17" t="s">
        <v>66</v>
      </c>
      <c r="B105" s="12"/>
      <c r="C105" s="12"/>
      <c r="D105" s="13"/>
      <c r="E105" s="14"/>
      <c r="F105" s="14"/>
      <c r="G105" s="14"/>
      <c r="H105" s="15">
        <f>H103+H104</f>
        <v>676.9999999999999</v>
      </c>
      <c r="I105" s="15">
        <v>224</v>
      </c>
      <c r="J105" s="15">
        <f>H105-I105</f>
        <v>452.9999999999999</v>
      </c>
      <c r="K105" s="16" t="s">
        <v>38</v>
      </c>
    </row>
    <row r="106" spans="1:11" ht="18.75">
      <c r="A106" s="17" t="s">
        <v>58</v>
      </c>
      <c r="B106" s="12" t="s">
        <v>19</v>
      </c>
      <c r="C106" s="12" t="s">
        <v>12</v>
      </c>
      <c r="D106" s="13" t="s">
        <v>9</v>
      </c>
      <c r="E106" s="14">
        <v>150</v>
      </c>
      <c r="F106" s="14">
        <f>E106*1.15</f>
        <v>172.5</v>
      </c>
      <c r="G106" s="14">
        <v>5</v>
      </c>
      <c r="H106" s="15">
        <f>F106+G106</f>
        <v>177.5</v>
      </c>
      <c r="I106" s="15">
        <v>180</v>
      </c>
      <c r="J106" s="15">
        <f>H106-I106</f>
        <v>-2.5</v>
      </c>
      <c r="K106" s="16" t="s">
        <v>82</v>
      </c>
    </row>
    <row r="107" spans="1:11" ht="18.75">
      <c r="A107" s="21" t="s">
        <v>94</v>
      </c>
      <c r="B107" s="21">
        <v>462</v>
      </c>
      <c r="C107" s="21" t="s">
        <v>78</v>
      </c>
      <c r="D107" s="22">
        <v>46</v>
      </c>
      <c r="E107" s="23">
        <v>450</v>
      </c>
      <c r="F107" s="23">
        <f>E107*1.15</f>
        <v>517.5</v>
      </c>
      <c r="G107" s="23">
        <v>5</v>
      </c>
      <c r="H107" s="23">
        <f>F107+G107</f>
        <v>522.5</v>
      </c>
      <c r="I107" s="24"/>
      <c r="J107" s="24"/>
      <c r="K107" s="25"/>
    </row>
    <row r="108" spans="1:11" ht="18.75">
      <c r="A108" s="12" t="s">
        <v>50</v>
      </c>
      <c r="B108" s="12">
        <v>188</v>
      </c>
      <c r="C108" s="12" t="s">
        <v>13</v>
      </c>
      <c r="D108" s="13" t="s">
        <v>10</v>
      </c>
      <c r="E108" s="14">
        <v>150</v>
      </c>
      <c r="F108" s="14">
        <f>E108*1.15</f>
        <v>172.5</v>
      </c>
      <c r="G108" s="14">
        <v>5</v>
      </c>
      <c r="H108" s="14">
        <f>F108+G108</f>
        <v>177.5</v>
      </c>
      <c r="I108" s="15"/>
      <c r="J108" s="15"/>
      <c r="K108" s="16"/>
    </row>
    <row r="109" spans="1:11" ht="18.75">
      <c r="A109" s="17" t="s">
        <v>50</v>
      </c>
      <c r="B109" s="12"/>
      <c r="C109" s="12"/>
      <c r="D109" s="13"/>
      <c r="E109" s="14"/>
      <c r="F109" s="14"/>
      <c r="G109" s="14"/>
      <c r="H109" s="15">
        <f>H108+H107</f>
        <v>700</v>
      </c>
      <c r="I109" s="15">
        <v>178</v>
      </c>
      <c r="J109" s="15">
        <f>H109-I109</f>
        <v>522</v>
      </c>
      <c r="K109" s="16"/>
    </row>
    <row r="110" spans="1:11" s="8" customFormat="1" ht="18.75">
      <c r="A110" s="21" t="s">
        <v>91</v>
      </c>
      <c r="B110" s="21" t="s">
        <v>14</v>
      </c>
      <c r="C110" s="21" t="s">
        <v>18</v>
      </c>
      <c r="D110" s="22" t="s">
        <v>9</v>
      </c>
      <c r="E110" s="23">
        <v>190</v>
      </c>
      <c r="F110" s="23">
        <f>E110*1.15</f>
        <v>218.49999999999997</v>
      </c>
      <c r="G110" s="23">
        <v>5</v>
      </c>
      <c r="H110" s="23">
        <f>F110+G110</f>
        <v>223.49999999999997</v>
      </c>
      <c r="I110" s="24"/>
      <c r="J110" s="24"/>
      <c r="K110" s="25"/>
    </row>
    <row r="111" spans="1:11" ht="18.75">
      <c r="A111" s="12" t="s">
        <v>29</v>
      </c>
      <c r="B111" s="12" t="s">
        <v>39</v>
      </c>
      <c r="C111" s="12" t="s">
        <v>13</v>
      </c>
      <c r="D111" s="13" t="s">
        <v>9</v>
      </c>
      <c r="E111" s="14">
        <v>150</v>
      </c>
      <c r="F111" s="14">
        <f>E111*1.15</f>
        <v>172.5</v>
      </c>
      <c r="G111" s="14">
        <v>5</v>
      </c>
      <c r="H111" s="14">
        <f>F111+G111</f>
        <v>177.5</v>
      </c>
      <c r="I111" s="15"/>
      <c r="J111" s="15"/>
      <c r="K111" s="16"/>
    </row>
    <row r="112" spans="1:11" ht="18.75">
      <c r="A112" s="12" t="s">
        <v>29</v>
      </c>
      <c r="B112" s="12" t="s">
        <v>19</v>
      </c>
      <c r="C112" s="12" t="s">
        <v>12</v>
      </c>
      <c r="D112" s="13" t="s">
        <v>9</v>
      </c>
      <c r="E112" s="14">
        <v>150</v>
      </c>
      <c r="F112" s="14">
        <f>E112*1.15</f>
        <v>172.5</v>
      </c>
      <c r="G112" s="14">
        <v>5</v>
      </c>
      <c r="H112" s="14">
        <f>F112+G112</f>
        <v>177.5</v>
      </c>
      <c r="I112" s="15"/>
      <c r="J112" s="15"/>
      <c r="K112" s="16"/>
    </row>
    <row r="113" spans="1:11" s="8" customFormat="1" ht="18.75">
      <c r="A113" s="17" t="s">
        <v>29</v>
      </c>
      <c r="B113" s="17"/>
      <c r="C113" s="17"/>
      <c r="D113" s="18"/>
      <c r="E113" s="15"/>
      <c r="F113" s="15"/>
      <c r="G113" s="15"/>
      <c r="H113" s="15">
        <f>H111+H112+H110</f>
        <v>578.5</v>
      </c>
      <c r="I113" s="15">
        <v>355</v>
      </c>
      <c r="J113" s="15">
        <f>H113-I113</f>
        <v>223.5</v>
      </c>
      <c r="K113" s="19" t="s">
        <v>81</v>
      </c>
    </row>
    <row r="114" spans="1:11" ht="18.75">
      <c r="A114" s="12" t="s">
        <v>59</v>
      </c>
      <c r="B114" s="12">
        <v>8336</v>
      </c>
      <c r="C114" s="12" t="s">
        <v>79</v>
      </c>
      <c r="D114" s="13" t="s">
        <v>11</v>
      </c>
      <c r="E114" s="14">
        <v>290</v>
      </c>
      <c r="F114" s="14">
        <f>E114*1.15</f>
        <v>333.5</v>
      </c>
      <c r="G114" s="14">
        <v>5</v>
      </c>
      <c r="H114" s="14">
        <f>F114+G114</f>
        <v>338.5</v>
      </c>
      <c r="I114" s="15"/>
      <c r="J114" s="15"/>
      <c r="K114" s="16"/>
    </row>
    <row r="115" spans="1:11" ht="18.75">
      <c r="A115" s="12" t="s">
        <v>59</v>
      </c>
      <c r="B115" s="12" t="s">
        <v>19</v>
      </c>
      <c r="C115" s="12" t="s">
        <v>12</v>
      </c>
      <c r="D115" s="13" t="s">
        <v>11</v>
      </c>
      <c r="E115" s="14">
        <v>150</v>
      </c>
      <c r="F115" s="14">
        <f>E115*1.15</f>
        <v>172.5</v>
      </c>
      <c r="G115" s="14">
        <v>5</v>
      </c>
      <c r="H115" s="14">
        <f>F115+G115</f>
        <v>177.5</v>
      </c>
      <c r="I115" s="15"/>
      <c r="J115" s="15"/>
      <c r="K115" s="16"/>
    </row>
    <row r="116" spans="1:11" s="8" customFormat="1" ht="18.75">
      <c r="A116" s="17" t="s">
        <v>59</v>
      </c>
      <c r="B116" s="17"/>
      <c r="C116" s="17"/>
      <c r="D116" s="18"/>
      <c r="E116" s="15"/>
      <c r="F116" s="15"/>
      <c r="G116" s="15"/>
      <c r="H116" s="15">
        <f>H114+H115</f>
        <v>516</v>
      </c>
      <c r="I116" s="15">
        <v>516</v>
      </c>
      <c r="J116" s="15">
        <f>H116-I116</f>
        <v>0</v>
      </c>
      <c r="K116" s="19" t="s">
        <v>81</v>
      </c>
    </row>
    <row r="117" spans="1:11" ht="18.75">
      <c r="A117" s="12" t="s">
        <v>26</v>
      </c>
      <c r="B117" s="12">
        <v>8342</v>
      </c>
      <c r="C117" s="12" t="s">
        <v>13</v>
      </c>
      <c r="D117" s="13" t="s">
        <v>9</v>
      </c>
      <c r="E117" s="14">
        <v>300</v>
      </c>
      <c r="F117" s="14">
        <f>E117*1.15</f>
        <v>345</v>
      </c>
      <c r="G117" s="14">
        <v>5</v>
      </c>
      <c r="H117" s="14">
        <f>F117+G117</f>
        <v>350</v>
      </c>
      <c r="I117" s="15"/>
      <c r="J117" s="15"/>
      <c r="K117" s="16"/>
    </row>
    <row r="118" spans="1:11" ht="18.75">
      <c r="A118" s="12" t="s">
        <v>26</v>
      </c>
      <c r="B118" s="12" t="s">
        <v>67</v>
      </c>
      <c r="C118" s="12" t="s">
        <v>18</v>
      </c>
      <c r="D118" s="13" t="s">
        <v>9</v>
      </c>
      <c r="E118" s="14">
        <v>440</v>
      </c>
      <c r="F118" s="14">
        <f>E118*1.15</f>
        <v>505.99999999999994</v>
      </c>
      <c r="G118" s="14">
        <v>5</v>
      </c>
      <c r="H118" s="14">
        <f>F118+G118</f>
        <v>510.99999999999994</v>
      </c>
      <c r="I118" s="15"/>
      <c r="J118" s="15"/>
      <c r="K118" s="16"/>
    </row>
    <row r="119" spans="1:11" ht="18.75">
      <c r="A119" s="17" t="s">
        <v>26</v>
      </c>
      <c r="B119" s="17"/>
      <c r="C119" s="17"/>
      <c r="D119" s="18"/>
      <c r="E119" s="15"/>
      <c r="F119" s="15"/>
      <c r="G119" s="15"/>
      <c r="H119" s="15">
        <f>H117+H118</f>
        <v>861</v>
      </c>
      <c r="I119" s="15">
        <v>861</v>
      </c>
      <c r="J119" s="15">
        <f>H119-I119</f>
        <v>0</v>
      </c>
      <c r="K119" s="19" t="s">
        <v>81</v>
      </c>
    </row>
    <row r="120" spans="1:11" ht="18.75">
      <c r="A120" s="12" t="s">
        <v>60</v>
      </c>
      <c r="B120" s="12">
        <v>9735</v>
      </c>
      <c r="C120" s="12" t="s">
        <v>79</v>
      </c>
      <c r="D120" s="13" t="s">
        <v>11</v>
      </c>
      <c r="E120" s="14">
        <v>690</v>
      </c>
      <c r="F120" s="14">
        <f>E120*1.15</f>
        <v>793.4999999999999</v>
      </c>
      <c r="G120" s="14">
        <v>5</v>
      </c>
      <c r="H120" s="14">
        <f>F120+G120</f>
        <v>798.4999999999999</v>
      </c>
      <c r="I120" s="15"/>
      <c r="J120" s="15"/>
      <c r="K120" s="16"/>
    </row>
    <row r="121" spans="1:11" s="8" customFormat="1" ht="18.75">
      <c r="A121" s="12" t="s">
        <v>60</v>
      </c>
      <c r="B121" s="12" t="s">
        <v>69</v>
      </c>
      <c r="C121" s="12" t="s">
        <v>21</v>
      </c>
      <c r="D121" s="13" t="s">
        <v>9</v>
      </c>
      <c r="E121" s="14">
        <v>390</v>
      </c>
      <c r="F121" s="14">
        <f>E121*1.15</f>
        <v>448.49999999999994</v>
      </c>
      <c r="G121" s="14">
        <v>5</v>
      </c>
      <c r="H121" s="14">
        <f>F121+G121</f>
        <v>453.49999999999994</v>
      </c>
      <c r="I121" s="15"/>
      <c r="J121" s="15"/>
      <c r="K121" s="16"/>
    </row>
    <row r="122" spans="1:11" ht="18.75">
      <c r="A122" s="12" t="s">
        <v>60</v>
      </c>
      <c r="B122" s="12" t="s">
        <v>19</v>
      </c>
      <c r="C122" s="12" t="s">
        <v>12</v>
      </c>
      <c r="D122" s="13" t="s">
        <v>9</v>
      </c>
      <c r="E122" s="14">
        <v>150</v>
      </c>
      <c r="F122" s="14">
        <f>E122*1.15</f>
        <v>172.5</v>
      </c>
      <c r="G122" s="14">
        <v>5</v>
      </c>
      <c r="H122" s="14">
        <f>F122+G122</f>
        <v>177.5</v>
      </c>
      <c r="I122" s="15"/>
      <c r="J122" s="15"/>
      <c r="K122" s="16"/>
    </row>
    <row r="123" spans="1:11" ht="18.75">
      <c r="A123" s="12" t="s">
        <v>60</v>
      </c>
      <c r="B123" s="12" t="s">
        <v>19</v>
      </c>
      <c r="C123" s="12" t="s">
        <v>13</v>
      </c>
      <c r="D123" s="13" t="s">
        <v>9</v>
      </c>
      <c r="E123" s="14">
        <v>150</v>
      </c>
      <c r="F123" s="14">
        <f>E123*1.15</f>
        <v>172.5</v>
      </c>
      <c r="G123" s="14">
        <v>5</v>
      </c>
      <c r="H123" s="14">
        <f>F123+G123</f>
        <v>177.5</v>
      </c>
      <c r="I123" s="15"/>
      <c r="J123" s="15"/>
      <c r="K123" s="16"/>
    </row>
    <row r="124" spans="1:11" s="8" customFormat="1" ht="18.75">
      <c r="A124" s="17" t="s">
        <v>60</v>
      </c>
      <c r="B124" s="17"/>
      <c r="C124" s="17"/>
      <c r="D124" s="18"/>
      <c r="E124" s="15"/>
      <c r="F124" s="15"/>
      <c r="G124" s="15"/>
      <c r="H124" s="15">
        <f>SUM(H120:H123)</f>
        <v>1606.9999999999998</v>
      </c>
      <c r="I124" s="15">
        <v>1609</v>
      </c>
      <c r="J124" s="15">
        <f>H124-I124</f>
        <v>-2.0000000000002274</v>
      </c>
      <c r="K124" s="19" t="s">
        <v>85</v>
      </c>
    </row>
    <row r="125" spans="1:11" ht="18.75">
      <c r="A125" s="12" t="s">
        <v>54</v>
      </c>
      <c r="B125" s="12">
        <v>175</v>
      </c>
      <c r="C125" s="12" t="s">
        <v>18</v>
      </c>
      <c r="D125" s="13" t="s">
        <v>9</v>
      </c>
      <c r="E125" s="14">
        <v>320</v>
      </c>
      <c r="F125" s="14">
        <f>E125*1.15</f>
        <v>368</v>
      </c>
      <c r="G125" s="14">
        <v>5</v>
      </c>
      <c r="H125" s="14">
        <f>F125+G125</f>
        <v>373</v>
      </c>
      <c r="I125" s="15"/>
      <c r="J125" s="15"/>
      <c r="K125" s="16"/>
    </row>
    <row r="126" spans="1:11" ht="18.75">
      <c r="A126" s="12" t="s">
        <v>54</v>
      </c>
      <c r="B126" s="12">
        <v>211</v>
      </c>
      <c r="C126" s="12" t="s">
        <v>12</v>
      </c>
      <c r="D126" s="13" t="s">
        <v>9</v>
      </c>
      <c r="E126" s="14">
        <v>180</v>
      </c>
      <c r="F126" s="14">
        <f>E126*1.15</f>
        <v>206.99999999999997</v>
      </c>
      <c r="G126" s="14">
        <v>5</v>
      </c>
      <c r="H126" s="14">
        <f>F126+G126</f>
        <v>211.99999999999997</v>
      </c>
      <c r="I126" s="15"/>
      <c r="J126" s="15"/>
      <c r="K126" s="16"/>
    </row>
    <row r="127" spans="1:11" ht="18.75">
      <c r="A127" s="17" t="s">
        <v>54</v>
      </c>
      <c r="B127" s="17"/>
      <c r="C127" s="17"/>
      <c r="D127" s="18"/>
      <c r="E127" s="15"/>
      <c r="F127" s="15"/>
      <c r="G127" s="15"/>
      <c r="H127" s="15">
        <f>H125+H126</f>
        <v>585</v>
      </c>
      <c r="I127" s="15">
        <v>585</v>
      </c>
      <c r="J127" s="15">
        <f>H127-I127</f>
        <v>0</v>
      </c>
      <c r="K127" s="19" t="s">
        <v>84</v>
      </c>
    </row>
    <row r="128" spans="1:11" s="8" customFormat="1" ht="18.75">
      <c r="A128" s="12" t="s">
        <v>27</v>
      </c>
      <c r="B128" s="12">
        <v>211</v>
      </c>
      <c r="C128" s="12" t="s">
        <v>55</v>
      </c>
      <c r="D128" s="13" t="s">
        <v>11</v>
      </c>
      <c r="E128" s="14">
        <v>180</v>
      </c>
      <c r="F128" s="14">
        <f>E128*1.15</f>
        <v>206.99999999999997</v>
      </c>
      <c r="G128" s="14">
        <v>5</v>
      </c>
      <c r="H128" s="14">
        <f>F128+G128</f>
        <v>211.99999999999997</v>
      </c>
      <c r="I128" s="15"/>
      <c r="J128" s="15"/>
      <c r="K128" s="16"/>
    </row>
    <row r="129" spans="1:11" ht="18.75">
      <c r="A129" s="12" t="s">
        <v>27</v>
      </c>
      <c r="B129" s="12">
        <v>211</v>
      </c>
      <c r="C129" s="12" t="s">
        <v>12</v>
      </c>
      <c r="D129" s="13" t="s">
        <v>11</v>
      </c>
      <c r="E129" s="14">
        <v>180</v>
      </c>
      <c r="F129" s="14">
        <f>E129*1.15</f>
        <v>206.99999999999997</v>
      </c>
      <c r="G129" s="14">
        <v>5</v>
      </c>
      <c r="H129" s="14">
        <f>F129+G129</f>
        <v>211.99999999999997</v>
      </c>
      <c r="I129" s="15"/>
      <c r="J129" s="15"/>
      <c r="K129" s="16"/>
    </row>
    <row r="130" spans="1:11" ht="18.75">
      <c r="A130" s="12" t="s">
        <v>27</v>
      </c>
      <c r="B130" s="12">
        <v>551</v>
      </c>
      <c r="C130" s="12" t="s">
        <v>52</v>
      </c>
      <c r="D130" s="13" t="s">
        <v>10</v>
      </c>
      <c r="E130" s="14">
        <v>120</v>
      </c>
      <c r="F130" s="14">
        <f>E130*1.15</f>
        <v>138</v>
      </c>
      <c r="G130" s="14">
        <v>5</v>
      </c>
      <c r="H130" s="14">
        <f>F130+G130</f>
        <v>143</v>
      </c>
      <c r="I130" s="15"/>
      <c r="J130" s="15"/>
      <c r="K130" s="16"/>
    </row>
    <row r="131" spans="1:11" s="8" customFormat="1" ht="18.75">
      <c r="A131" s="12" t="s">
        <v>27</v>
      </c>
      <c r="B131" s="12" t="s">
        <v>39</v>
      </c>
      <c r="C131" s="12" t="s">
        <v>13</v>
      </c>
      <c r="D131" s="13" t="s">
        <v>10</v>
      </c>
      <c r="E131" s="14">
        <v>150</v>
      </c>
      <c r="F131" s="14">
        <f>E131*1.15</f>
        <v>172.5</v>
      </c>
      <c r="G131" s="14">
        <v>5</v>
      </c>
      <c r="H131" s="14">
        <f>F131+G131</f>
        <v>177.5</v>
      </c>
      <c r="I131" s="15"/>
      <c r="J131" s="15"/>
      <c r="K131" s="16"/>
    </row>
    <row r="132" spans="1:11" ht="18.75">
      <c r="A132" s="17" t="s">
        <v>27</v>
      </c>
      <c r="B132" s="17"/>
      <c r="C132" s="17"/>
      <c r="D132" s="18"/>
      <c r="E132" s="15"/>
      <c r="F132" s="15"/>
      <c r="G132" s="15"/>
      <c r="H132" s="15">
        <f>SUM(H126:H131)</f>
        <v>1541.5</v>
      </c>
      <c r="I132" s="15"/>
      <c r="J132" s="15"/>
      <c r="K132" s="19"/>
    </row>
    <row r="133" spans="1:11" ht="18.75">
      <c r="A133" s="17" t="s">
        <v>95</v>
      </c>
      <c r="B133" s="12">
        <v>9427</v>
      </c>
      <c r="C133" s="12" t="s">
        <v>13</v>
      </c>
      <c r="D133" s="13">
        <v>42</v>
      </c>
      <c r="E133" s="14">
        <v>480</v>
      </c>
      <c r="F133" s="14">
        <f>E133*1.15</f>
        <v>552</v>
      </c>
      <c r="G133" s="14">
        <v>5</v>
      </c>
      <c r="H133" s="15">
        <f>F133+G133</f>
        <v>557</v>
      </c>
      <c r="I133" s="15">
        <v>0</v>
      </c>
      <c r="J133" s="15">
        <f>H133-I133</f>
        <v>557</v>
      </c>
      <c r="K133" s="16"/>
    </row>
    <row r="134" spans="1:11" ht="18.75">
      <c r="A134" s="21" t="s">
        <v>93</v>
      </c>
      <c r="B134" s="21">
        <v>461</v>
      </c>
      <c r="C134" s="21" t="s">
        <v>20</v>
      </c>
      <c r="D134" s="22">
        <v>46</v>
      </c>
      <c r="E134" s="23">
        <v>270</v>
      </c>
      <c r="F134" s="23">
        <f>E134*1.15</f>
        <v>310.5</v>
      </c>
      <c r="G134" s="23">
        <v>5</v>
      </c>
      <c r="H134" s="14">
        <f>F134+G134</f>
        <v>315.5</v>
      </c>
      <c r="I134" s="14"/>
      <c r="J134" s="14"/>
      <c r="K134" s="25"/>
    </row>
    <row r="135" spans="1:11" ht="18.75">
      <c r="A135" s="21" t="s">
        <v>93</v>
      </c>
      <c r="B135" s="12">
        <v>9427</v>
      </c>
      <c r="C135" s="12" t="s">
        <v>13</v>
      </c>
      <c r="D135" s="13">
        <v>46</v>
      </c>
      <c r="E135" s="14">
        <v>480</v>
      </c>
      <c r="F135" s="14">
        <f>E135*1.15</f>
        <v>552</v>
      </c>
      <c r="G135" s="14">
        <v>5</v>
      </c>
      <c r="H135" s="14">
        <f>F135+G135</f>
        <v>557</v>
      </c>
      <c r="I135" s="15"/>
      <c r="J135" s="15"/>
      <c r="K135" s="16"/>
    </row>
    <row r="136" spans="1:11" ht="18.75">
      <c r="A136" s="27" t="s">
        <v>93</v>
      </c>
      <c r="B136" s="12"/>
      <c r="C136" s="12"/>
      <c r="D136" s="13"/>
      <c r="E136" s="14"/>
      <c r="F136" s="14"/>
      <c r="G136" s="14"/>
      <c r="H136" s="15">
        <f>H134+H135</f>
        <v>872.5</v>
      </c>
      <c r="I136" s="15">
        <v>0</v>
      </c>
      <c r="J136" s="15">
        <f>H136-I136</f>
        <v>872.5</v>
      </c>
      <c r="K136" s="16"/>
    </row>
  </sheetData>
  <sheetProtection/>
  <autoFilter ref="A1:K136">
    <sortState ref="A2:K136">
      <sortCondition sortBy="value" ref="A2:A136"/>
    </sortState>
  </autoFilter>
  <printOptions/>
  <pageMargins left="0" right="0" top="0.13" bottom="0.19" header="0.21" footer="0.31496062992125984"/>
  <pageSetup fitToHeight="4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2009-11-28T10:52:16Z</cp:lastPrinted>
  <dcterms:created xsi:type="dcterms:W3CDTF">2009-05-13T09:12:52Z</dcterms:created>
  <dcterms:modified xsi:type="dcterms:W3CDTF">2010-04-19T10:40:49Z</dcterms:modified>
  <cp:category/>
  <cp:version/>
  <cp:contentType/>
  <cp:contentStatus/>
</cp:coreProperties>
</file>