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315" activeTab="0"/>
  </bookViews>
  <sheets>
    <sheet name="СП3" sheetId="1" r:id="rId1"/>
    <sheet name="Лист1" sheetId="2" r:id="rId2"/>
  </sheets>
  <definedNames>
    <definedName name="_xlnm._FilterDatabase" localSheetId="0" hidden="1">'СП3'!$A$1:$M$310</definedName>
  </definedNames>
  <calcPr fullCalcOnLoad="1"/>
</workbook>
</file>

<file path=xl/sharedStrings.xml><?xml version="1.0" encoding="utf-8"?>
<sst xmlns="http://schemas.openxmlformats.org/spreadsheetml/2006/main" count="634" uniqueCount="128">
  <si>
    <t>УЗ</t>
  </si>
  <si>
    <t>Цена</t>
  </si>
  <si>
    <t>Доставка</t>
  </si>
  <si>
    <t>Сдано</t>
  </si>
  <si>
    <t>Комментарии</t>
  </si>
  <si>
    <t>Итого</t>
  </si>
  <si>
    <t>Долг: "-" я должна/"+" мне</t>
  </si>
  <si>
    <t>Вид</t>
  </si>
  <si>
    <t>Объем</t>
  </si>
  <si>
    <t>Кол-во</t>
  </si>
  <si>
    <t>ПРИСТРОЙ</t>
  </si>
  <si>
    <t>Евгеш@</t>
  </si>
  <si>
    <t>*Ксю*</t>
  </si>
  <si>
    <t xml:space="preserve">Elena76 </t>
  </si>
  <si>
    <t xml:space="preserve">Экстра Вирджин, бутылка «Milasolka» прозрачная, стекло </t>
  </si>
  <si>
    <t xml:space="preserve">Ювелирша </t>
  </si>
  <si>
    <t xml:space="preserve">НаSTя </t>
  </si>
  <si>
    <t xml:space="preserve">gwar </t>
  </si>
  <si>
    <t xml:space="preserve">Олеся Соколова </t>
  </si>
  <si>
    <t xml:space="preserve">Ель </t>
  </si>
  <si>
    <t xml:space="preserve">Ircheek </t>
  </si>
  <si>
    <t>ЖеняП.</t>
  </si>
  <si>
    <t xml:space="preserve">Экстра Вирджин, жесть </t>
  </si>
  <si>
    <t xml:space="preserve">Натали1710 </t>
  </si>
  <si>
    <t xml:space="preserve">Платиновая </t>
  </si>
  <si>
    <t xml:space="preserve">Ventrue </t>
  </si>
  <si>
    <t xml:space="preserve">na-tachka </t>
  </si>
  <si>
    <t xml:space="preserve">Юлочка </t>
  </si>
  <si>
    <t xml:space="preserve">Евгения Александровна </t>
  </si>
  <si>
    <t xml:space="preserve">Оливки черные "MilasOlivas" с костью </t>
  </si>
  <si>
    <t xml:space="preserve">Панно4ка </t>
  </si>
  <si>
    <t xml:space="preserve">Оливки черные "MilasOlivas" без кости </t>
  </si>
  <si>
    <t xml:space="preserve">Ивел </t>
  </si>
  <si>
    <t xml:space="preserve">Ларико </t>
  </si>
  <si>
    <t xml:space="preserve">Оксана Шаноева </t>
  </si>
  <si>
    <t xml:space="preserve">иниша </t>
  </si>
  <si>
    <t xml:space="preserve">Natali11 </t>
  </si>
  <si>
    <t xml:space="preserve">Оливки зеленые "MilasOlivas" с анчоусом </t>
  </si>
  <si>
    <t xml:space="preserve">EVA_GRIN </t>
  </si>
  <si>
    <t xml:space="preserve">Оливки зеленые "MilasOlivas" со сладким перцем </t>
  </si>
  <si>
    <t>Ларико-1</t>
  </si>
  <si>
    <t xml:space="preserve">Оливки зеленые "MilasOlivas" с тунцом </t>
  </si>
  <si>
    <t xml:space="preserve">Оливки зеленые "MilasOlivas" с лимоном </t>
  </si>
  <si>
    <t xml:space="preserve">Ira_983 </t>
  </si>
  <si>
    <t xml:space="preserve">oreshek </t>
  </si>
  <si>
    <t xml:space="preserve">Мама Тины с Тимой </t>
  </si>
  <si>
    <t xml:space="preserve">ИриСа </t>
  </si>
  <si>
    <t xml:space="preserve">Ilonchik </t>
  </si>
  <si>
    <t xml:space="preserve">pavlusha </t>
  </si>
  <si>
    <t>Детское оливковое масло Kidsolio new!</t>
  </si>
  <si>
    <t>Сумма</t>
  </si>
  <si>
    <t>Сумма с орг%</t>
  </si>
  <si>
    <t xml:space="preserve">Барнаульская_Ромашка </t>
  </si>
  <si>
    <t xml:space="preserve">zhanna7kez </t>
  </si>
  <si>
    <t xml:space="preserve">ЗАКЛЮКОВА ЕЛЕНА </t>
  </si>
  <si>
    <t xml:space="preserve">КЛУМБА </t>
  </si>
  <si>
    <t xml:space="preserve">Черная пантерка </t>
  </si>
  <si>
    <t xml:space="preserve">Кусь-Кусь </t>
  </si>
  <si>
    <t xml:space="preserve">Татьянааа </t>
  </si>
  <si>
    <t xml:space="preserve">Akwamarina </t>
  </si>
  <si>
    <t xml:space="preserve">Мамочка Барнаула </t>
  </si>
  <si>
    <t>*Inessa*</t>
  </si>
  <si>
    <t xml:space="preserve">az_dream </t>
  </si>
  <si>
    <t xml:space="preserve">Дорогая Юлия </t>
  </si>
  <si>
    <t xml:space="preserve">СветаСветик </t>
  </si>
  <si>
    <t xml:space="preserve">ekos </t>
  </si>
  <si>
    <t xml:space="preserve">Татьяна83 </t>
  </si>
  <si>
    <t>lip22</t>
  </si>
  <si>
    <t xml:space="preserve">Sll </t>
  </si>
  <si>
    <t>*Ксю*2</t>
  </si>
  <si>
    <t xml:space="preserve">Лена Ви </t>
  </si>
  <si>
    <t xml:space="preserve">Бонната </t>
  </si>
  <si>
    <t xml:space="preserve">belaska </t>
  </si>
  <si>
    <t xml:space="preserve">bROSA </t>
  </si>
  <si>
    <t xml:space="preserve">irik5108 </t>
  </si>
  <si>
    <t xml:space="preserve">Philka </t>
  </si>
  <si>
    <t xml:space="preserve">Люда Л2 </t>
  </si>
  <si>
    <t xml:space="preserve">zuza </t>
  </si>
  <si>
    <t xml:space="preserve">mashylya </t>
  </si>
  <si>
    <t>_@ЛАНА</t>
  </si>
  <si>
    <t xml:space="preserve">Vilolio™ бутылка «dorica» прозрачная, стекло </t>
  </si>
  <si>
    <t xml:space="preserve">IreZ </t>
  </si>
  <si>
    <t xml:space="preserve">Senedra </t>
  </si>
  <si>
    <t>?</t>
  </si>
  <si>
    <t>*юла*</t>
  </si>
  <si>
    <t xml:space="preserve">Tomadoma </t>
  </si>
  <si>
    <t xml:space="preserve">Anastasia Kovelkova </t>
  </si>
  <si>
    <t xml:space="preserve">Vilolio™ бутылка «dorica» цветная, стекло </t>
  </si>
  <si>
    <t xml:space="preserve">юлиус </t>
  </si>
  <si>
    <t xml:space="preserve">Lepestok </t>
  </si>
  <si>
    <t xml:space="preserve">Юленька16 </t>
  </si>
  <si>
    <t xml:space="preserve">*Dancer* </t>
  </si>
  <si>
    <t>Мамочка Барнаула</t>
  </si>
  <si>
    <t xml:space="preserve">Черемнякова </t>
  </si>
  <si>
    <t xml:space="preserve">Iriнкa </t>
  </si>
  <si>
    <t xml:space="preserve">Кирьман </t>
  </si>
  <si>
    <t xml:space="preserve">Mari28 </t>
  </si>
  <si>
    <t xml:space="preserve">olga6164 </t>
  </si>
  <si>
    <t xml:space="preserve">Tyapa_Angel </t>
  </si>
  <si>
    <t xml:space="preserve">Marina_SV </t>
  </si>
  <si>
    <t xml:space="preserve">Наталья НБ </t>
  </si>
  <si>
    <t xml:space="preserve">Чудестница </t>
  </si>
  <si>
    <t xml:space="preserve">К@реглазка </t>
  </si>
  <si>
    <t xml:space="preserve">светлана76 </t>
  </si>
  <si>
    <t xml:space="preserve">Оливковое масло помас. Pet </t>
  </si>
  <si>
    <t xml:space="preserve">Оливковое масло помас. Жесть </t>
  </si>
  <si>
    <t>Ira_983</t>
  </si>
  <si>
    <t>каледония</t>
  </si>
  <si>
    <t xml:space="preserve">gmarina68 </t>
  </si>
  <si>
    <t xml:space="preserve">Лисена2009 </t>
  </si>
  <si>
    <t xml:space="preserve">Гелиос </t>
  </si>
  <si>
    <t xml:space="preserve">Enygma </t>
  </si>
  <si>
    <t xml:space="preserve">tancha_brn </t>
  </si>
  <si>
    <t xml:space="preserve">Оля-ляй </t>
  </si>
  <si>
    <t xml:space="preserve">Катина_мама </t>
  </si>
  <si>
    <t>Ларико</t>
  </si>
  <si>
    <t xml:space="preserve">Ларико-1 </t>
  </si>
  <si>
    <t>*Dancer*</t>
  </si>
  <si>
    <t xml:space="preserve">Лариска2402 </t>
  </si>
  <si>
    <t xml:space="preserve">Нюсьен </t>
  </si>
  <si>
    <t xml:space="preserve">Yanachka </t>
  </si>
  <si>
    <t xml:space="preserve">Бальзамический уксус Milas Venegar </t>
  </si>
  <si>
    <t xml:space="preserve">ЖеняП. </t>
  </si>
  <si>
    <t xml:space="preserve">RAFKA </t>
  </si>
  <si>
    <t xml:space="preserve">lip22 </t>
  </si>
  <si>
    <t xml:space="preserve">каледония </t>
  </si>
  <si>
    <t>Сумма итого с ТК</t>
  </si>
  <si>
    <t>юка09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</si>
</sst>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170" fontId="46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>
      <alignment horizontal="left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164" fontId="3" fillId="9" borderId="11" xfId="0" applyNumberFormat="1" applyFont="1" applyFill="1" applyBorder="1" applyAlignment="1">
      <alignment horizontal="center" vertical="center" wrapText="1"/>
    </xf>
    <xf numFmtId="170" fontId="3" fillId="9" borderId="11" xfId="0" applyNumberFormat="1" applyFont="1" applyFill="1" applyBorder="1" applyAlignment="1">
      <alignment horizontal="center" vertical="center" wrapText="1"/>
    </xf>
    <xf numFmtId="170" fontId="3" fillId="9" borderId="11" xfId="0" applyNumberFormat="1" applyFont="1" applyFill="1" applyBorder="1" applyAlignment="1">
      <alignment horizontal="left" vertical="center" wrapText="1"/>
    </xf>
    <xf numFmtId="164" fontId="3" fillId="9" borderId="12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164" fontId="3" fillId="10" borderId="11" xfId="0" applyNumberFormat="1" applyFont="1" applyFill="1" applyBorder="1" applyAlignment="1">
      <alignment horizontal="center" vertical="center" wrapText="1"/>
    </xf>
    <xf numFmtId="164" fontId="45" fillId="1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0"/>
  <sheetViews>
    <sheetView tabSelected="1" zoomScale="70" zoomScaleNormal="70" zoomScalePageLayoutView="0" workbookViewId="0" topLeftCell="A270">
      <selection activeCell="A3" sqref="A3"/>
    </sheetView>
  </sheetViews>
  <sheetFormatPr defaultColWidth="9.140625" defaultRowHeight="15"/>
  <cols>
    <col min="1" max="1" width="29.57421875" style="9" bestFit="1" customWidth="1"/>
    <col min="2" max="2" width="68.8515625" style="9" bestFit="1" customWidth="1"/>
    <col min="3" max="3" width="14.140625" style="9" customWidth="1"/>
    <col min="4" max="4" width="12.57421875" style="10" customWidth="1"/>
    <col min="5" max="5" width="14.00390625" style="11" bestFit="1" customWidth="1"/>
    <col min="6" max="6" width="16.57421875" style="11" bestFit="1" customWidth="1"/>
    <col min="7" max="7" width="16.57421875" style="11" customWidth="1"/>
    <col min="8" max="8" width="16.57421875" style="23" customWidth="1"/>
    <col min="9" max="9" width="13.421875" style="12" bestFit="1" customWidth="1"/>
    <col min="10" max="10" width="14.421875" style="12" bestFit="1" customWidth="1"/>
    <col min="11" max="11" width="14.00390625" style="11" customWidth="1"/>
    <col min="12" max="12" width="14.57421875" style="12" customWidth="1"/>
    <col min="13" max="13" width="18.8515625" style="13" customWidth="1"/>
    <col min="14" max="16384" width="9.140625" style="8" customWidth="1"/>
  </cols>
  <sheetData>
    <row r="1" spans="1:13" s="7" customFormat="1" ht="57.75" customHeight="1" thickBot="1">
      <c r="A1" s="14" t="s">
        <v>0</v>
      </c>
      <c r="B1" s="15" t="s">
        <v>7</v>
      </c>
      <c r="C1" s="15" t="s">
        <v>8</v>
      </c>
      <c r="D1" s="15" t="s">
        <v>9</v>
      </c>
      <c r="E1" s="16" t="s">
        <v>1</v>
      </c>
      <c r="F1" s="16" t="s">
        <v>50</v>
      </c>
      <c r="G1" s="16" t="s">
        <v>51</v>
      </c>
      <c r="H1" s="22" t="s">
        <v>126</v>
      </c>
      <c r="I1" s="17" t="s">
        <v>5</v>
      </c>
      <c r="J1" s="17" t="s">
        <v>3</v>
      </c>
      <c r="K1" s="16" t="s">
        <v>2</v>
      </c>
      <c r="L1" s="18" t="s">
        <v>6</v>
      </c>
      <c r="M1" s="19" t="s">
        <v>4</v>
      </c>
    </row>
    <row r="2" spans="1:11" ht="18.75">
      <c r="A2" s="9" t="s">
        <v>117</v>
      </c>
      <c r="B2" s="9" t="s">
        <v>31</v>
      </c>
      <c r="C2" s="9">
        <v>280</v>
      </c>
      <c r="D2" s="10">
        <v>2</v>
      </c>
      <c r="E2" s="11">
        <v>25.45</v>
      </c>
      <c r="F2" s="11">
        <f>E2*D2</f>
        <v>50.9</v>
      </c>
      <c r="G2" s="11">
        <f>F2*1.15</f>
        <v>58.535</v>
      </c>
      <c r="H2" s="23">
        <f>G2+K2</f>
        <v>67.535</v>
      </c>
      <c r="K2" s="11">
        <f>4.5*D2</f>
        <v>9</v>
      </c>
    </row>
    <row r="3" spans="1:11" ht="18.75">
      <c r="A3" s="9" t="s">
        <v>91</v>
      </c>
      <c r="B3" s="21" t="s">
        <v>87</v>
      </c>
      <c r="C3" s="9">
        <v>500</v>
      </c>
      <c r="D3" s="10">
        <v>1</v>
      </c>
      <c r="E3" s="11">
        <v>132.75</v>
      </c>
      <c r="F3" s="11">
        <f>E3*D3</f>
        <v>132.75</v>
      </c>
      <c r="G3" s="11">
        <f>F3*1.15</f>
        <v>152.6625</v>
      </c>
      <c r="H3" s="23">
        <f>G3+K3</f>
        <v>161.6625</v>
      </c>
      <c r="K3" s="11">
        <f>9*D3</f>
        <v>9</v>
      </c>
    </row>
    <row r="4" spans="1:11" ht="18.75">
      <c r="A4" s="9" t="s">
        <v>61</v>
      </c>
      <c r="B4" s="9" t="s">
        <v>14</v>
      </c>
      <c r="C4" s="9">
        <v>500</v>
      </c>
      <c r="D4" s="10">
        <v>1</v>
      </c>
      <c r="E4" s="11">
        <v>156.93</v>
      </c>
      <c r="F4" s="11">
        <f>E4*D4</f>
        <v>156.93</v>
      </c>
      <c r="G4" s="11">
        <f>F4*1.15</f>
        <v>180.46949999999998</v>
      </c>
      <c r="H4" s="23">
        <f>G4+K4</f>
        <v>189.46949999999998</v>
      </c>
      <c r="K4" s="11">
        <f>9*D4</f>
        <v>9</v>
      </c>
    </row>
    <row r="5" spans="1:11" ht="18.75">
      <c r="A5" s="9" t="s">
        <v>61</v>
      </c>
      <c r="B5" s="9" t="s">
        <v>80</v>
      </c>
      <c r="C5" s="9">
        <v>500</v>
      </c>
      <c r="D5" s="10">
        <v>2</v>
      </c>
      <c r="E5" s="11">
        <v>132.75</v>
      </c>
      <c r="F5" s="11">
        <f>E5*D5</f>
        <v>265.5</v>
      </c>
      <c r="G5" s="11">
        <f>F5*1.15</f>
        <v>305.325</v>
      </c>
      <c r="H5" s="23">
        <f>G5+K5</f>
        <v>323.325</v>
      </c>
      <c r="K5" s="11">
        <f>9*D5</f>
        <v>18</v>
      </c>
    </row>
    <row r="6" spans="1:11" ht="18.75">
      <c r="A6" s="9" t="s">
        <v>61</v>
      </c>
      <c r="B6" s="9" t="s">
        <v>105</v>
      </c>
      <c r="C6" s="9">
        <v>1000</v>
      </c>
      <c r="D6" s="10">
        <v>1</v>
      </c>
      <c r="E6" s="11">
        <v>220.83</v>
      </c>
      <c r="F6" s="11">
        <f>E6*D6</f>
        <v>220.83</v>
      </c>
      <c r="G6" s="11">
        <f>F6*1.15</f>
        <v>253.9545</v>
      </c>
      <c r="H6" s="23">
        <f>G6+K6</f>
        <v>271.9545</v>
      </c>
      <c r="K6" s="11">
        <f>18*D6</f>
        <v>18</v>
      </c>
    </row>
    <row r="7" spans="1:11" ht="18.75">
      <c r="A7" s="9" t="s">
        <v>61</v>
      </c>
      <c r="B7" s="9" t="s">
        <v>31</v>
      </c>
      <c r="C7" s="9">
        <v>280</v>
      </c>
      <c r="D7" s="10">
        <v>2</v>
      </c>
      <c r="E7" s="11">
        <v>25.45</v>
      </c>
      <c r="F7" s="11">
        <f>E7*D7</f>
        <v>50.9</v>
      </c>
      <c r="G7" s="11">
        <f>F7*1.15</f>
        <v>58.535</v>
      </c>
      <c r="H7" s="23">
        <f>G7+K7</f>
        <v>67.535</v>
      </c>
      <c r="K7" s="11">
        <f>4.5*D7</f>
        <v>9</v>
      </c>
    </row>
    <row r="8" spans="1:11" ht="18.75">
      <c r="A8" s="9" t="s">
        <v>61</v>
      </c>
      <c r="B8" s="9" t="s">
        <v>121</v>
      </c>
      <c r="C8" s="9">
        <v>250</v>
      </c>
      <c r="D8" s="10">
        <v>1</v>
      </c>
      <c r="E8" s="11">
        <v>88.03</v>
      </c>
      <c r="F8" s="11">
        <f>E8*D8</f>
        <v>88.03</v>
      </c>
      <c r="G8" s="11">
        <f>F8*1.15</f>
        <v>101.2345</v>
      </c>
      <c r="H8" s="23">
        <f>G8+K8</f>
        <v>105.7345</v>
      </c>
      <c r="K8" s="11">
        <f>4.5*D8</f>
        <v>4.5</v>
      </c>
    </row>
    <row r="9" spans="1:11" ht="18.75">
      <c r="A9" s="9" t="s">
        <v>12</v>
      </c>
      <c r="B9" s="9" t="s">
        <v>14</v>
      </c>
      <c r="C9" s="9">
        <v>500</v>
      </c>
      <c r="D9" s="10">
        <v>1</v>
      </c>
      <c r="E9" s="11">
        <v>156.93</v>
      </c>
      <c r="F9" s="11">
        <f>E9*D9</f>
        <v>156.93</v>
      </c>
      <c r="G9" s="11">
        <f>F9*1.15</f>
        <v>180.46949999999998</v>
      </c>
      <c r="H9" s="23">
        <f>G9+K9</f>
        <v>189.46949999999998</v>
      </c>
      <c r="K9" s="11">
        <f>9*D9</f>
        <v>9</v>
      </c>
    </row>
    <row r="10" spans="1:11" ht="18.75">
      <c r="A10" s="9" t="s">
        <v>12</v>
      </c>
      <c r="B10" s="9" t="s">
        <v>105</v>
      </c>
      <c r="C10" s="9">
        <v>1000</v>
      </c>
      <c r="D10" s="10">
        <v>5</v>
      </c>
      <c r="E10" s="11">
        <v>220.83</v>
      </c>
      <c r="F10" s="11">
        <f>E10*D10</f>
        <v>1104.15</v>
      </c>
      <c r="G10" s="11">
        <f>F10*1.15</f>
        <v>1269.7725</v>
      </c>
      <c r="H10" s="23">
        <f>G10+K10</f>
        <v>1359.7725</v>
      </c>
      <c r="K10" s="11">
        <f>18*D10</f>
        <v>90</v>
      </c>
    </row>
    <row r="11" spans="1:11" ht="18.75">
      <c r="A11" s="9" t="s">
        <v>12</v>
      </c>
      <c r="B11" s="9" t="s">
        <v>121</v>
      </c>
      <c r="C11" s="9">
        <v>250</v>
      </c>
      <c r="D11" s="10">
        <v>2</v>
      </c>
      <c r="E11" s="11">
        <v>88.03</v>
      </c>
      <c r="F11" s="11">
        <f>E11*D11</f>
        <v>176.06</v>
      </c>
      <c r="G11" s="11">
        <f>F11*1.15</f>
        <v>202.469</v>
      </c>
      <c r="H11" s="23">
        <f>G11+K11</f>
        <v>211.469</v>
      </c>
      <c r="K11" s="11">
        <f>4.5*D11</f>
        <v>9</v>
      </c>
    </row>
    <row r="12" spans="1:11" ht="18.75">
      <c r="A12" s="9" t="s">
        <v>69</v>
      </c>
      <c r="B12" s="9" t="s">
        <v>14</v>
      </c>
      <c r="C12" s="9">
        <v>500</v>
      </c>
      <c r="D12" s="10">
        <v>1</v>
      </c>
      <c r="E12" s="11">
        <v>156.93</v>
      </c>
      <c r="F12" s="11">
        <f>E12*D12</f>
        <v>156.93</v>
      </c>
      <c r="G12" s="11">
        <f>F12*1.15</f>
        <v>180.46949999999998</v>
      </c>
      <c r="H12" s="23">
        <f>G12+K12</f>
        <v>189.46949999999998</v>
      </c>
      <c r="K12" s="11">
        <f>9*D12</f>
        <v>9</v>
      </c>
    </row>
    <row r="13" spans="1:11" ht="18.75">
      <c r="A13" s="9" t="s">
        <v>84</v>
      </c>
      <c r="B13" s="9" t="s">
        <v>29</v>
      </c>
      <c r="C13" s="9">
        <v>280</v>
      </c>
      <c r="D13" s="10">
        <v>6</v>
      </c>
      <c r="E13" s="11">
        <v>24.71</v>
      </c>
      <c r="F13" s="11">
        <f>E13*D13</f>
        <v>148.26</v>
      </c>
      <c r="G13" s="11">
        <f>F13*1.15</f>
        <v>170.49899999999997</v>
      </c>
      <c r="H13" s="23">
        <f>G13+K13</f>
        <v>197.49899999999997</v>
      </c>
      <c r="K13" s="11">
        <f>4.5*D13</f>
        <v>27</v>
      </c>
    </row>
    <row r="14" spans="1:11" ht="18.75">
      <c r="A14" s="9" t="s">
        <v>84</v>
      </c>
      <c r="B14" s="9" t="s">
        <v>80</v>
      </c>
      <c r="C14" s="9">
        <v>500</v>
      </c>
      <c r="D14" s="10">
        <v>1</v>
      </c>
      <c r="E14" s="11">
        <v>132.75</v>
      </c>
      <c r="F14" s="11">
        <f>E14*D14</f>
        <v>132.75</v>
      </c>
      <c r="G14" s="11">
        <f>F14*1.15</f>
        <v>152.6625</v>
      </c>
      <c r="H14" s="23">
        <f>G14+K14</f>
        <v>161.6625</v>
      </c>
      <c r="K14" s="11">
        <f>9*D14</f>
        <v>9</v>
      </c>
    </row>
    <row r="15" spans="1:11" ht="18.75">
      <c r="A15" s="9" t="s">
        <v>84</v>
      </c>
      <c r="B15" s="21" t="s">
        <v>87</v>
      </c>
      <c r="C15" s="9">
        <v>500</v>
      </c>
      <c r="D15" s="10">
        <v>1</v>
      </c>
      <c r="E15" s="11">
        <v>132.75</v>
      </c>
      <c r="F15" s="11">
        <f>E15*D15</f>
        <v>132.75</v>
      </c>
      <c r="G15" s="11">
        <f>F15*1.15</f>
        <v>152.6625</v>
      </c>
      <c r="H15" s="23">
        <f>G15+K15</f>
        <v>161.6625</v>
      </c>
      <c r="K15" s="11">
        <f>9*D15</f>
        <v>9</v>
      </c>
    </row>
    <row r="16" spans="1:11" ht="18.75">
      <c r="A16" s="9" t="s">
        <v>84</v>
      </c>
      <c r="B16" s="9" t="s">
        <v>42</v>
      </c>
      <c r="C16" s="9">
        <v>280</v>
      </c>
      <c r="D16" s="10">
        <v>1</v>
      </c>
      <c r="E16" s="11">
        <v>28.16</v>
      </c>
      <c r="F16" s="11">
        <f>E16*D16</f>
        <v>28.16</v>
      </c>
      <c r="G16" s="11">
        <f>F16*1.15</f>
        <v>32.384</v>
      </c>
      <c r="H16" s="23">
        <f>G16+K16</f>
        <v>36.884</v>
      </c>
      <c r="K16" s="11">
        <f>4.5*D16</f>
        <v>4.5</v>
      </c>
    </row>
    <row r="17" spans="1:11" ht="18.75">
      <c r="A17" s="9" t="s">
        <v>84</v>
      </c>
      <c r="B17" s="9" t="s">
        <v>121</v>
      </c>
      <c r="C17" s="9">
        <v>250</v>
      </c>
      <c r="D17" s="10">
        <v>1</v>
      </c>
      <c r="E17" s="11">
        <v>88.03</v>
      </c>
      <c r="F17" s="11">
        <f>E17*D17</f>
        <v>88.03</v>
      </c>
      <c r="G17" s="11">
        <f>F17*1.15</f>
        <v>101.2345</v>
      </c>
      <c r="H17" s="23">
        <f>G17+K17</f>
        <v>105.7345</v>
      </c>
      <c r="K17" s="11">
        <f>4.5*D17</f>
        <v>4.5</v>
      </c>
    </row>
    <row r="18" spans="1:11" ht="18.75">
      <c r="A18" s="20" t="s">
        <v>79</v>
      </c>
      <c r="B18" s="9" t="s">
        <v>22</v>
      </c>
      <c r="C18" s="9">
        <v>5000</v>
      </c>
      <c r="D18" s="10">
        <v>1</v>
      </c>
      <c r="E18" s="11">
        <v>1200</v>
      </c>
      <c r="F18" s="11">
        <f>E18*D18</f>
        <v>1200</v>
      </c>
      <c r="G18" s="11">
        <f>F18*1.15</f>
        <v>1380</v>
      </c>
      <c r="H18" s="23">
        <f>G18+K18</f>
        <v>1470</v>
      </c>
      <c r="K18" s="11">
        <f>90*D18</f>
        <v>90</v>
      </c>
    </row>
    <row r="19" spans="1:11" ht="18.75">
      <c r="A19" s="9" t="s">
        <v>59</v>
      </c>
      <c r="B19" s="9" t="s">
        <v>14</v>
      </c>
      <c r="C19" s="9">
        <v>500</v>
      </c>
      <c r="D19" s="10">
        <v>1</v>
      </c>
      <c r="E19" s="11">
        <v>156.93</v>
      </c>
      <c r="F19" s="11">
        <f>E19*D19</f>
        <v>156.93</v>
      </c>
      <c r="G19" s="11">
        <f>F19*1.15</f>
        <v>180.46949999999998</v>
      </c>
      <c r="H19" s="23">
        <f>G19+K19</f>
        <v>189.46949999999998</v>
      </c>
      <c r="K19" s="11">
        <f>9*D19</f>
        <v>9</v>
      </c>
    </row>
    <row r="20" spans="1:11" ht="18.75">
      <c r="A20" s="9" t="s">
        <v>59</v>
      </c>
      <c r="B20" s="9" t="s">
        <v>80</v>
      </c>
      <c r="C20" s="9">
        <v>500</v>
      </c>
      <c r="D20" s="10">
        <v>1</v>
      </c>
      <c r="E20" s="11">
        <v>132.75</v>
      </c>
      <c r="F20" s="11">
        <f>E20*D20</f>
        <v>132.75</v>
      </c>
      <c r="G20" s="11">
        <f>F20*1.15</f>
        <v>152.6625</v>
      </c>
      <c r="H20" s="23">
        <f>G20+K20</f>
        <v>161.6625</v>
      </c>
      <c r="K20" s="11">
        <f>9*D20</f>
        <v>9</v>
      </c>
    </row>
    <row r="21" spans="1:11" ht="18.75">
      <c r="A21" s="9" t="s">
        <v>59</v>
      </c>
      <c r="B21" s="9" t="s">
        <v>104</v>
      </c>
      <c r="C21" s="9">
        <v>1000</v>
      </c>
      <c r="D21" s="10">
        <v>1</v>
      </c>
      <c r="E21" s="11">
        <v>195.1</v>
      </c>
      <c r="F21" s="11">
        <f>E21*D21</f>
        <v>195.1</v>
      </c>
      <c r="G21" s="11">
        <f>F21*1.15</f>
        <v>224.36499999999998</v>
      </c>
      <c r="H21" s="23">
        <f>G21+K21</f>
        <v>242.36499999999998</v>
      </c>
      <c r="K21" s="11">
        <f>18*D21</f>
        <v>18</v>
      </c>
    </row>
    <row r="22" spans="1:11" ht="18.75">
      <c r="A22" s="9" t="s">
        <v>59</v>
      </c>
      <c r="B22" s="9" t="s">
        <v>29</v>
      </c>
      <c r="C22" s="9">
        <v>280</v>
      </c>
      <c r="D22" s="10">
        <v>1</v>
      </c>
      <c r="E22" s="11">
        <v>24.71</v>
      </c>
      <c r="F22" s="11">
        <f>E22*D22</f>
        <v>24.71</v>
      </c>
      <c r="G22" s="11">
        <f>F22*1.15</f>
        <v>28.4165</v>
      </c>
      <c r="H22" s="23">
        <f>G22+K22</f>
        <v>32.9165</v>
      </c>
      <c r="K22" s="11">
        <f>4.5*D22</f>
        <v>4.5</v>
      </c>
    </row>
    <row r="23" spans="1:11" ht="18.75">
      <c r="A23" s="9" t="s">
        <v>59</v>
      </c>
      <c r="B23" s="9" t="s">
        <v>31</v>
      </c>
      <c r="C23" s="9">
        <v>280</v>
      </c>
      <c r="D23" s="10">
        <v>4</v>
      </c>
      <c r="E23" s="11">
        <v>25.45</v>
      </c>
      <c r="F23" s="11">
        <f>E23*D23</f>
        <v>101.8</v>
      </c>
      <c r="G23" s="11">
        <f>F23*1.15</f>
        <v>117.07</v>
      </c>
      <c r="H23" s="23">
        <f>G23+K23</f>
        <v>135.07</v>
      </c>
      <c r="K23" s="11">
        <f>4.5*D23</f>
        <v>18</v>
      </c>
    </row>
    <row r="24" spans="1:11" ht="18.75">
      <c r="A24" s="9" t="s">
        <v>59</v>
      </c>
      <c r="B24" s="9" t="s">
        <v>37</v>
      </c>
      <c r="C24" s="9">
        <v>280</v>
      </c>
      <c r="D24" s="10">
        <v>1</v>
      </c>
      <c r="E24" s="11">
        <v>29.91</v>
      </c>
      <c r="F24" s="11">
        <f>E24*D24</f>
        <v>29.91</v>
      </c>
      <c r="G24" s="11">
        <f>F24*1.15</f>
        <v>34.396499999999996</v>
      </c>
      <c r="H24" s="23">
        <f>G24+K24</f>
        <v>38.896499999999996</v>
      </c>
      <c r="K24" s="11">
        <f>4.5*D24</f>
        <v>4.5</v>
      </c>
    </row>
    <row r="25" spans="1:11" ht="18.75">
      <c r="A25" s="9" t="s">
        <v>59</v>
      </c>
      <c r="B25" s="9" t="s">
        <v>39</v>
      </c>
      <c r="C25" s="9">
        <v>280</v>
      </c>
      <c r="D25" s="10">
        <v>2</v>
      </c>
      <c r="E25" s="11">
        <v>28.16</v>
      </c>
      <c r="F25" s="11">
        <f>E25*D25</f>
        <v>56.32</v>
      </c>
      <c r="G25" s="11">
        <f>F25*1.15</f>
        <v>64.768</v>
      </c>
      <c r="H25" s="23">
        <f>G25+K25</f>
        <v>73.768</v>
      </c>
      <c r="K25" s="11">
        <f>4.5*D25</f>
        <v>9</v>
      </c>
    </row>
    <row r="26" spans="1:11" ht="18.75">
      <c r="A26" s="9" t="s">
        <v>59</v>
      </c>
      <c r="B26" s="9" t="s">
        <v>41</v>
      </c>
      <c r="C26" s="9">
        <v>280</v>
      </c>
      <c r="D26" s="10">
        <v>1</v>
      </c>
      <c r="E26" s="11">
        <v>28.55</v>
      </c>
      <c r="F26" s="11">
        <f>E26*D26</f>
        <v>28.55</v>
      </c>
      <c r="G26" s="11">
        <f>F26*1.15</f>
        <v>32.832499999999996</v>
      </c>
      <c r="H26" s="23">
        <f>G26+K26</f>
        <v>37.332499999999996</v>
      </c>
      <c r="K26" s="11">
        <f>4.5*D26</f>
        <v>4.5</v>
      </c>
    </row>
    <row r="27" spans="1:11" ht="18.75">
      <c r="A27" s="9" t="s">
        <v>59</v>
      </c>
      <c r="B27" s="9" t="s">
        <v>42</v>
      </c>
      <c r="C27" s="9">
        <v>280</v>
      </c>
      <c r="D27" s="10">
        <v>2</v>
      </c>
      <c r="E27" s="11">
        <v>28.16</v>
      </c>
      <c r="F27" s="11">
        <f>E27*D27</f>
        <v>56.32</v>
      </c>
      <c r="G27" s="11">
        <f>F27*1.15</f>
        <v>64.768</v>
      </c>
      <c r="H27" s="23">
        <f>G27+K27</f>
        <v>73.768</v>
      </c>
      <c r="K27" s="11">
        <f>4.5*D27</f>
        <v>9</v>
      </c>
    </row>
    <row r="28" spans="1:11" ht="18.75">
      <c r="A28" s="9" t="s">
        <v>59</v>
      </c>
      <c r="B28" s="9" t="s">
        <v>121</v>
      </c>
      <c r="C28" s="9">
        <v>250</v>
      </c>
      <c r="D28" s="10">
        <v>1</v>
      </c>
      <c r="E28" s="11">
        <v>88.03</v>
      </c>
      <c r="F28" s="11">
        <f>E28*D28</f>
        <v>88.03</v>
      </c>
      <c r="G28" s="11">
        <f>F28*1.15</f>
        <v>101.2345</v>
      </c>
      <c r="H28" s="23">
        <f>G28+K28</f>
        <v>105.7345</v>
      </c>
      <c r="K28" s="11">
        <f>4.5*D28</f>
        <v>4.5</v>
      </c>
    </row>
    <row r="29" spans="1:11" ht="18.75">
      <c r="A29" s="9" t="s">
        <v>86</v>
      </c>
      <c r="B29" s="9" t="s">
        <v>80</v>
      </c>
      <c r="C29" s="9">
        <v>500</v>
      </c>
      <c r="D29" s="10">
        <v>1</v>
      </c>
      <c r="E29" s="11">
        <v>132.75</v>
      </c>
      <c r="F29" s="11">
        <f>E29*D29</f>
        <v>132.75</v>
      </c>
      <c r="G29" s="11">
        <f>F29*1.15</f>
        <v>152.6625</v>
      </c>
      <c r="H29" s="23">
        <f>G29+K29</f>
        <v>161.6625</v>
      </c>
      <c r="K29" s="11">
        <f>9*D29</f>
        <v>9</v>
      </c>
    </row>
    <row r="30" spans="1:11" ht="18.75">
      <c r="A30" s="9" t="s">
        <v>86</v>
      </c>
      <c r="B30" s="9" t="s">
        <v>104</v>
      </c>
      <c r="C30" s="9">
        <v>1000</v>
      </c>
      <c r="D30" s="10">
        <v>1</v>
      </c>
      <c r="E30" s="11">
        <v>195.1</v>
      </c>
      <c r="F30" s="11">
        <f>E30*D30</f>
        <v>195.1</v>
      </c>
      <c r="G30" s="11">
        <f>F30*1.15</f>
        <v>224.36499999999998</v>
      </c>
      <c r="H30" s="23">
        <f>G30+K30</f>
        <v>242.36499999999998</v>
      </c>
      <c r="K30" s="11">
        <f>18*D30</f>
        <v>18</v>
      </c>
    </row>
    <row r="31" spans="1:11" ht="18.75">
      <c r="A31" s="9" t="s">
        <v>86</v>
      </c>
      <c r="B31" s="9" t="s">
        <v>31</v>
      </c>
      <c r="C31" s="9">
        <v>280</v>
      </c>
      <c r="D31" s="10">
        <v>2</v>
      </c>
      <c r="E31" s="11">
        <v>25.45</v>
      </c>
      <c r="F31" s="11">
        <f>E31*D31</f>
        <v>50.9</v>
      </c>
      <c r="G31" s="11">
        <f>F31*1.15</f>
        <v>58.535</v>
      </c>
      <c r="H31" s="23">
        <f>G31+K31</f>
        <v>67.535</v>
      </c>
      <c r="K31" s="11">
        <f>4.5*D31</f>
        <v>9</v>
      </c>
    </row>
    <row r="32" spans="1:11" ht="18.75">
      <c r="A32" s="9" t="s">
        <v>86</v>
      </c>
      <c r="B32" s="9" t="s">
        <v>39</v>
      </c>
      <c r="C32" s="9">
        <v>280</v>
      </c>
      <c r="D32" s="10">
        <v>2</v>
      </c>
      <c r="E32" s="11">
        <v>28.16</v>
      </c>
      <c r="F32" s="11">
        <f>E32*D32</f>
        <v>56.32</v>
      </c>
      <c r="G32" s="11">
        <f>F32*1.15</f>
        <v>64.768</v>
      </c>
      <c r="H32" s="23">
        <f>G32+K32</f>
        <v>73.768</v>
      </c>
      <c r="K32" s="11">
        <f>4.5*D32</f>
        <v>9</v>
      </c>
    </row>
    <row r="33" spans="1:11" ht="18.75">
      <c r="A33" s="9" t="s">
        <v>86</v>
      </c>
      <c r="B33" s="9" t="s">
        <v>42</v>
      </c>
      <c r="C33" s="9">
        <v>280</v>
      </c>
      <c r="D33" s="10">
        <v>5</v>
      </c>
      <c r="E33" s="11">
        <v>28.16</v>
      </c>
      <c r="F33" s="11">
        <f>E33*D33</f>
        <v>140.8</v>
      </c>
      <c r="G33" s="11">
        <f>F33*1.15</f>
        <v>161.92</v>
      </c>
      <c r="H33" s="23">
        <f>G33+K33</f>
        <v>184.42</v>
      </c>
      <c r="K33" s="11">
        <f>4.5*D33</f>
        <v>22.5</v>
      </c>
    </row>
    <row r="34" spans="1:11" ht="18.75">
      <c r="A34" s="9" t="s">
        <v>86</v>
      </c>
      <c r="B34" s="9" t="s">
        <v>121</v>
      </c>
      <c r="C34" s="9">
        <v>250</v>
      </c>
      <c r="D34" s="10">
        <v>1</v>
      </c>
      <c r="E34" s="11">
        <v>88.03</v>
      </c>
      <c r="F34" s="11">
        <f>E34*D34</f>
        <v>88.03</v>
      </c>
      <c r="G34" s="11">
        <f>F34*1.15</f>
        <v>101.2345</v>
      </c>
      <c r="H34" s="23">
        <f>G34+K34</f>
        <v>105.7345</v>
      </c>
      <c r="K34" s="11">
        <f>4.5*D34</f>
        <v>4.5</v>
      </c>
    </row>
    <row r="35" spans="1:11" ht="18.75">
      <c r="A35" s="9" t="s">
        <v>62</v>
      </c>
      <c r="B35" s="9" t="s">
        <v>14</v>
      </c>
      <c r="C35" s="9">
        <v>500</v>
      </c>
      <c r="D35" s="10">
        <v>1</v>
      </c>
      <c r="E35" s="11">
        <v>156.93</v>
      </c>
      <c r="F35" s="11">
        <f>E35*D35</f>
        <v>156.93</v>
      </c>
      <c r="G35" s="11">
        <f>F35*1.15</f>
        <v>180.46949999999998</v>
      </c>
      <c r="H35" s="23">
        <f>G35+K35</f>
        <v>189.46949999999998</v>
      </c>
      <c r="K35" s="11">
        <f>9*D35</f>
        <v>9</v>
      </c>
    </row>
    <row r="36" spans="1:11" ht="18.75">
      <c r="A36" s="9" t="s">
        <v>62</v>
      </c>
      <c r="B36" s="9" t="s">
        <v>29</v>
      </c>
      <c r="C36" s="9">
        <v>280</v>
      </c>
      <c r="D36" s="10">
        <v>1</v>
      </c>
      <c r="E36" s="11">
        <v>24.71</v>
      </c>
      <c r="F36" s="11">
        <f>E36*D36</f>
        <v>24.71</v>
      </c>
      <c r="G36" s="11">
        <f>F36*1.15</f>
        <v>28.4165</v>
      </c>
      <c r="H36" s="23">
        <f>G36+K36</f>
        <v>32.9165</v>
      </c>
      <c r="K36" s="11">
        <f>4.5*D36</f>
        <v>4.5</v>
      </c>
    </row>
    <row r="37" spans="1:11" ht="18.75">
      <c r="A37" s="9" t="s">
        <v>62</v>
      </c>
      <c r="B37" s="9" t="s">
        <v>31</v>
      </c>
      <c r="C37" s="9">
        <v>280</v>
      </c>
      <c r="D37" s="10">
        <v>2</v>
      </c>
      <c r="E37" s="11">
        <v>25.45</v>
      </c>
      <c r="F37" s="11">
        <f>E37*D37</f>
        <v>50.9</v>
      </c>
      <c r="G37" s="11">
        <f>F37*1.15</f>
        <v>58.535</v>
      </c>
      <c r="H37" s="23">
        <f>G37+K37</f>
        <v>67.535</v>
      </c>
      <c r="K37" s="11">
        <f>4.5*D37</f>
        <v>9</v>
      </c>
    </row>
    <row r="38" spans="1:11" ht="18.75">
      <c r="A38" s="9" t="s">
        <v>62</v>
      </c>
      <c r="B38" s="9" t="s">
        <v>121</v>
      </c>
      <c r="C38" s="9">
        <v>250</v>
      </c>
      <c r="D38" s="10">
        <v>1</v>
      </c>
      <c r="E38" s="11">
        <v>88.03</v>
      </c>
      <c r="F38" s="11">
        <f>E38*D38</f>
        <v>88.03</v>
      </c>
      <c r="G38" s="11">
        <f>F38*1.15</f>
        <v>101.2345</v>
      </c>
      <c r="H38" s="23">
        <f>G38+K38</f>
        <v>105.7345</v>
      </c>
      <c r="K38" s="11">
        <f>4.5*D38</f>
        <v>4.5</v>
      </c>
    </row>
    <row r="39" spans="1:11" ht="18.75">
      <c r="A39" s="9" t="s">
        <v>72</v>
      </c>
      <c r="B39" s="9" t="s">
        <v>14</v>
      </c>
      <c r="C39" s="9">
        <v>500</v>
      </c>
      <c r="D39" s="10">
        <v>1</v>
      </c>
      <c r="E39" s="11">
        <v>156.93</v>
      </c>
      <c r="F39" s="11">
        <f>E39*D39</f>
        <v>156.93</v>
      </c>
      <c r="G39" s="11">
        <f>F39*1.15</f>
        <v>180.46949999999998</v>
      </c>
      <c r="H39" s="23">
        <f>G39+K39</f>
        <v>189.46949999999998</v>
      </c>
      <c r="K39" s="11">
        <f>9*D39</f>
        <v>9</v>
      </c>
    </row>
    <row r="40" spans="1:11" ht="18.75">
      <c r="A40" s="9" t="s">
        <v>72</v>
      </c>
      <c r="B40" s="21" t="s">
        <v>87</v>
      </c>
      <c r="C40" s="9">
        <v>500</v>
      </c>
      <c r="D40" s="10">
        <v>1</v>
      </c>
      <c r="E40" s="11">
        <v>132.75</v>
      </c>
      <c r="F40" s="11">
        <f>E40*D40</f>
        <v>132.75</v>
      </c>
      <c r="G40" s="11">
        <f>F40*1.15</f>
        <v>152.6625</v>
      </c>
      <c r="H40" s="23">
        <f>G40+K40</f>
        <v>161.6625</v>
      </c>
      <c r="K40" s="11">
        <f>9*D40</f>
        <v>9</v>
      </c>
    </row>
    <row r="41" spans="1:11" ht="18.75">
      <c r="A41" s="9" t="s">
        <v>73</v>
      </c>
      <c r="B41" s="9" t="s">
        <v>22</v>
      </c>
      <c r="C41" s="9">
        <v>1000</v>
      </c>
      <c r="D41" s="10">
        <v>2</v>
      </c>
      <c r="E41" s="11">
        <v>300.83</v>
      </c>
      <c r="F41" s="11">
        <f>E41*D41</f>
        <v>601.66</v>
      </c>
      <c r="G41" s="11">
        <f>F41*1.15</f>
        <v>691.9089999999999</v>
      </c>
      <c r="H41" s="23">
        <f>G41+K41</f>
        <v>727.9089999999999</v>
      </c>
      <c r="K41" s="11">
        <f>18*D41</f>
        <v>36</v>
      </c>
    </row>
    <row r="42" spans="1:11" ht="18.75">
      <c r="A42" s="9" t="s">
        <v>73</v>
      </c>
      <c r="B42" s="9" t="s">
        <v>105</v>
      </c>
      <c r="C42" s="9">
        <v>1000</v>
      </c>
      <c r="D42" s="10">
        <v>1</v>
      </c>
      <c r="E42" s="11">
        <v>220.83</v>
      </c>
      <c r="F42" s="11">
        <f>E42*D42</f>
        <v>220.83</v>
      </c>
      <c r="G42" s="11">
        <f>F42*1.15</f>
        <v>253.9545</v>
      </c>
      <c r="H42" s="23">
        <f>G42+K42</f>
        <v>271.9545</v>
      </c>
      <c r="K42" s="11">
        <f>18*D42</f>
        <v>18</v>
      </c>
    </row>
    <row r="43" spans="1:11" ht="18.75">
      <c r="A43" s="9" t="s">
        <v>73</v>
      </c>
      <c r="B43" s="9" t="s">
        <v>31</v>
      </c>
      <c r="C43" s="9">
        <v>280</v>
      </c>
      <c r="D43" s="10">
        <v>5</v>
      </c>
      <c r="E43" s="11">
        <v>25.45</v>
      </c>
      <c r="F43" s="11">
        <f>E43*D43</f>
        <v>127.25</v>
      </c>
      <c r="G43" s="11">
        <f>F43*1.15</f>
        <v>146.33749999999998</v>
      </c>
      <c r="H43" s="23">
        <f>G43+K43</f>
        <v>168.83749999999998</v>
      </c>
      <c r="K43" s="11">
        <f>4.5*D43</f>
        <v>22.5</v>
      </c>
    </row>
    <row r="44" spans="1:11" ht="18.75">
      <c r="A44" s="9" t="s">
        <v>73</v>
      </c>
      <c r="B44" s="9" t="s">
        <v>39</v>
      </c>
      <c r="C44" s="9">
        <v>280</v>
      </c>
      <c r="D44" s="10">
        <v>5</v>
      </c>
      <c r="E44" s="11">
        <v>28.16</v>
      </c>
      <c r="F44" s="11">
        <f>E44*D44</f>
        <v>140.8</v>
      </c>
      <c r="G44" s="11">
        <f>F44*1.15</f>
        <v>161.92</v>
      </c>
      <c r="H44" s="23">
        <f>G44+K44</f>
        <v>184.42</v>
      </c>
      <c r="K44" s="11">
        <f>4.5*D44</f>
        <v>22.5</v>
      </c>
    </row>
    <row r="45" spans="1:11" ht="18.75">
      <c r="A45" s="9" t="s">
        <v>65</v>
      </c>
      <c r="B45" s="9" t="s">
        <v>14</v>
      </c>
      <c r="C45" s="9">
        <v>500</v>
      </c>
      <c r="D45" s="10">
        <v>1</v>
      </c>
      <c r="E45" s="11">
        <v>156.93</v>
      </c>
      <c r="F45" s="11">
        <f>E45*D45</f>
        <v>156.93</v>
      </c>
      <c r="G45" s="11">
        <f>F45*1.15</f>
        <v>180.46949999999998</v>
      </c>
      <c r="H45" s="23">
        <f>G45+K45</f>
        <v>189.46949999999998</v>
      </c>
      <c r="K45" s="11">
        <f>9*D45</f>
        <v>9</v>
      </c>
    </row>
    <row r="46" spans="1:11" ht="18.75">
      <c r="A46" s="9" t="s">
        <v>65</v>
      </c>
      <c r="B46" s="9" t="s">
        <v>31</v>
      </c>
      <c r="C46" s="9">
        <v>280</v>
      </c>
      <c r="D46" s="10">
        <v>12</v>
      </c>
      <c r="E46" s="11">
        <v>25.45</v>
      </c>
      <c r="F46" s="11">
        <f>E46*D46</f>
        <v>305.4</v>
      </c>
      <c r="G46" s="11">
        <f>F46*1.15</f>
        <v>351.2099999999999</v>
      </c>
      <c r="H46" s="23">
        <f>G46+K46</f>
        <v>405.2099999999999</v>
      </c>
      <c r="K46" s="11">
        <f>4.5*D46</f>
        <v>54</v>
      </c>
    </row>
    <row r="47" spans="1:11" ht="18.75">
      <c r="A47" s="9" t="s">
        <v>65</v>
      </c>
      <c r="B47" s="9" t="s">
        <v>42</v>
      </c>
      <c r="C47" s="9">
        <v>280</v>
      </c>
      <c r="D47" s="10">
        <v>15</v>
      </c>
      <c r="E47" s="11">
        <v>28.16</v>
      </c>
      <c r="F47" s="11">
        <f>E47*D47</f>
        <v>422.4</v>
      </c>
      <c r="G47" s="11">
        <f>F47*1.15</f>
        <v>485.75999999999993</v>
      </c>
      <c r="H47" s="23">
        <f>G47+K47</f>
        <v>553.26</v>
      </c>
      <c r="K47" s="11">
        <f>4.5*D47</f>
        <v>67.5</v>
      </c>
    </row>
    <row r="48" spans="1:11" ht="18.75">
      <c r="A48" s="9" t="s">
        <v>13</v>
      </c>
      <c r="B48" s="9" t="s">
        <v>49</v>
      </c>
      <c r="C48" s="9">
        <v>250</v>
      </c>
      <c r="D48" s="10">
        <v>2</v>
      </c>
      <c r="E48" s="11">
        <v>158.49</v>
      </c>
      <c r="F48" s="11">
        <f>E48*D48</f>
        <v>316.98</v>
      </c>
      <c r="G48" s="11">
        <f>F48*1.15</f>
        <v>364.527</v>
      </c>
      <c r="H48" s="23">
        <f>G48+K48</f>
        <v>373.527</v>
      </c>
      <c r="K48" s="11">
        <f>4.5*D48</f>
        <v>9</v>
      </c>
    </row>
    <row r="49" spans="1:11" ht="18.75">
      <c r="A49" s="9" t="s">
        <v>13</v>
      </c>
      <c r="B49" s="9" t="s">
        <v>105</v>
      </c>
      <c r="C49" s="9">
        <v>1000</v>
      </c>
      <c r="D49" s="10">
        <v>3</v>
      </c>
      <c r="E49" s="11">
        <v>220.83</v>
      </c>
      <c r="F49" s="11">
        <f>E49*D49</f>
        <v>662.49</v>
      </c>
      <c r="G49" s="11">
        <f>F49*1.15</f>
        <v>761.8634999999999</v>
      </c>
      <c r="H49" s="23">
        <f>G49+K49</f>
        <v>815.8634999999999</v>
      </c>
      <c r="K49" s="11">
        <f>18*D49</f>
        <v>54</v>
      </c>
    </row>
    <row r="50" spans="1:11" ht="18.75">
      <c r="A50" s="9" t="s">
        <v>13</v>
      </c>
      <c r="B50" s="9" t="s">
        <v>121</v>
      </c>
      <c r="C50" s="9">
        <v>250</v>
      </c>
      <c r="D50" s="10">
        <v>1</v>
      </c>
      <c r="E50" s="11">
        <v>88.03</v>
      </c>
      <c r="F50" s="11">
        <f>E50*D50</f>
        <v>88.03</v>
      </c>
      <c r="G50" s="11">
        <f>F50*1.15</f>
        <v>101.2345</v>
      </c>
      <c r="H50" s="23">
        <f>G50+K50</f>
        <v>105.7345</v>
      </c>
      <c r="K50" s="11">
        <f>4.5*D50</f>
        <v>4.5</v>
      </c>
    </row>
    <row r="51" spans="1:11" ht="18.75">
      <c r="A51" s="9" t="s">
        <v>111</v>
      </c>
      <c r="B51" s="9" t="s">
        <v>105</v>
      </c>
      <c r="C51" s="9">
        <v>1000</v>
      </c>
      <c r="D51" s="10">
        <v>1</v>
      </c>
      <c r="E51" s="11">
        <v>220.83</v>
      </c>
      <c r="F51" s="11">
        <f>E51*D51</f>
        <v>220.83</v>
      </c>
      <c r="G51" s="11">
        <f>F51*1.15</f>
        <v>253.9545</v>
      </c>
      <c r="H51" s="23">
        <f>G51+K51</f>
        <v>271.9545</v>
      </c>
      <c r="K51" s="11">
        <f>18*D51</f>
        <v>18</v>
      </c>
    </row>
    <row r="52" spans="1:11" ht="18.75">
      <c r="A52" s="9" t="s">
        <v>111</v>
      </c>
      <c r="B52" s="9" t="s">
        <v>31</v>
      </c>
      <c r="C52" s="9">
        <v>280</v>
      </c>
      <c r="D52" s="10">
        <v>2</v>
      </c>
      <c r="E52" s="11">
        <v>25.45</v>
      </c>
      <c r="F52" s="11">
        <f>E52*D52</f>
        <v>50.9</v>
      </c>
      <c r="G52" s="11">
        <f>F52*1.15</f>
        <v>58.535</v>
      </c>
      <c r="H52" s="23">
        <f>G52+K52</f>
        <v>67.535</v>
      </c>
      <c r="K52" s="11">
        <f>4.5*D52</f>
        <v>9</v>
      </c>
    </row>
    <row r="53" spans="1:11" ht="18.75">
      <c r="A53" s="9" t="s">
        <v>38</v>
      </c>
      <c r="B53" s="21" t="s">
        <v>87</v>
      </c>
      <c r="C53" s="9">
        <v>500</v>
      </c>
      <c r="D53" s="10">
        <v>1</v>
      </c>
      <c r="E53" s="11">
        <v>132.75</v>
      </c>
      <c r="F53" s="11">
        <f>E53*D53</f>
        <v>132.75</v>
      </c>
      <c r="G53" s="11">
        <f>F53*1.15</f>
        <v>152.6625</v>
      </c>
      <c r="H53" s="23">
        <f>G53+K53</f>
        <v>161.6625</v>
      </c>
      <c r="K53" s="11">
        <f>9*D53</f>
        <v>9</v>
      </c>
    </row>
    <row r="54" spans="1:11" ht="18.75">
      <c r="A54" s="9" t="s">
        <v>38</v>
      </c>
      <c r="B54" s="9" t="s">
        <v>104</v>
      </c>
      <c r="C54" s="9">
        <v>1000</v>
      </c>
      <c r="D54" s="10">
        <v>1</v>
      </c>
      <c r="E54" s="11">
        <v>195.1</v>
      </c>
      <c r="F54" s="11">
        <f>E54*D54</f>
        <v>195.1</v>
      </c>
      <c r="G54" s="11">
        <f>F54*1.15</f>
        <v>224.36499999999998</v>
      </c>
      <c r="H54" s="23">
        <f>G54+K54</f>
        <v>242.36499999999998</v>
      </c>
      <c r="K54" s="11">
        <f>18*D54</f>
        <v>18</v>
      </c>
    </row>
    <row r="55" spans="1:11" ht="18.75">
      <c r="A55" s="9" t="s">
        <v>38</v>
      </c>
      <c r="B55" s="9" t="s">
        <v>121</v>
      </c>
      <c r="C55" s="9">
        <v>250</v>
      </c>
      <c r="D55" s="10">
        <v>1</v>
      </c>
      <c r="E55" s="11">
        <v>88.03</v>
      </c>
      <c r="F55" s="11">
        <f>E55*D55</f>
        <v>88.03</v>
      </c>
      <c r="G55" s="11">
        <f>F55*1.15</f>
        <v>101.2345</v>
      </c>
      <c r="H55" s="23">
        <f>G55+K55</f>
        <v>105.7345</v>
      </c>
      <c r="K55" s="11">
        <f>4.5*D55</f>
        <v>4.5</v>
      </c>
    </row>
    <row r="56" spans="1:11" ht="18.75">
      <c r="A56" s="9" t="s">
        <v>108</v>
      </c>
      <c r="B56" s="9" t="s">
        <v>105</v>
      </c>
      <c r="C56" s="9">
        <v>1000</v>
      </c>
      <c r="D56" s="10">
        <v>2</v>
      </c>
      <c r="E56" s="11">
        <v>220.83</v>
      </c>
      <c r="F56" s="11">
        <f>E56*D56</f>
        <v>441.66</v>
      </c>
      <c r="G56" s="11">
        <f>F56*1.15</f>
        <v>507.909</v>
      </c>
      <c r="H56" s="23">
        <f>G56+K56</f>
        <v>543.909</v>
      </c>
      <c r="K56" s="11">
        <f>18*D56</f>
        <v>36</v>
      </c>
    </row>
    <row r="57" spans="1:11" ht="18.75">
      <c r="A57" s="9" t="s">
        <v>108</v>
      </c>
      <c r="B57" s="9" t="s">
        <v>31</v>
      </c>
      <c r="C57" s="9">
        <v>280</v>
      </c>
      <c r="D57" s="10">
        <v>2</v>
      </c>
      <c r="E57" s="11">
        <v>25.45</v>
      </c>
      <c r="F57" s="11">
        <f>E57*D57</f>
        <v>50.9</v>
      </c>
      <c r="G57" s="11">
        <f>F57*1.15</f>
        <v>58.535</v>
      </c>
      <c r="H57" s="23">
        <f>G57+K57</f>
        <v>67.535</v>
      </c>
      <c r="K57" s="11">
        <f>4.5*D57</f>
        <v>9</v>
      </c>
    </row>
    <row r="58" spans="1:11" ht="18.75">
      <c r="A58" s="9" t="s">
        <v>108</v>
      </c>
      <c r="B58" s="9" t="s">
        <v>37</v>
      </c>
      <c r="C58" s="9">
        <v>280</v>
      </c>
      <c r="D58" s="10">
        <v>2</v>
      </c>
      <c r="E58" s="11">
        <v>29.91</v>
      </c>
      <c r="F58" s="11">
        <f>E58*D58</f>
        <v>59.82</v>
      </c>
      <c r="G58" s="11">
        <f>F58*1.15</f>
        <v>68.79299999999999</v>
      </c>
      <c r="H58" s="23">
        <f>G58+K58</f>
        <v>77.79299999999999</v>
      </c>
      <c r="K58" s="11">
        <f>4.5*D58</f>
        <v>9</v>
      </c>
    </row>
    <row r="59" spans="1:11" ht="18.75">
      <c r="A59" s="9" t="s">
        <v>108</v>
      </c>
      <c r="B59" s="9" t="s">
        <v>39</v>
      </c>
      <c r="C59" s="9">
        <v>280</v>
      </c>
      <c r="D59" s="10">
        <v>2</v>
      </c>
      <c r="E59" s="11">
        <v>28.16</v>
      </c>
      <c r="F59" s="11">
        <f>E59*D59</f>
        <v>56.32</v>
      </c>
      <c r="G59" s="11">
        <f>F59*1.15</f>
        <v>64.768</v>
      </c>
      <c r="H59" s="23">
        <f>G59+K59</f>
        <v>73.768</v>
      </c>
      <c r="K59" s="11">
        <f>4.5*D59</f>
        <v>9</v>
      </c>
    </row>
    <row r="60" spans="1:11" ht="18.75">
      <c r="A60" s="9" t="s">
        <v>108</v>
      </c>
      <c r="B60" s="9" t="s">
        <v>41</v>
      </c>
      <c r="C60" s="9">
        <v>280</v>
      </c>
      <c r="D60" s="10">
        <v>2</v>
      </c>
      <c r="E60" s="11">
        <v>28.55</v>
      </c>
      <c r="F60" s="11">
        <f>E60*D60</f>
        <v>57.1</v>
      </c>
      <c r="G60" s="11">
        <f>F60*1.15</f>
        <v>65.66499999999999</v>
      </c>
      <c r="H60" s="23">
        <f>G60+K60</f>
        <v>74.66499999999999</v>
      </c>
      <c r="K60" s="11">
        <f>4.5*D60</f>
        <v>9</v>
      </c>
    </row>
    <row r="61" spans="1:11" ht="18.75">
      <c r="A61" s="9" t="s">
        <v>108</v>
      </c>
      <c r="B61" s="9" t="s">
        <v>42</v>
      </c>
      <c r="C61" s="9">
        <v>280</v>
      </c>
      <c r="D61" s="10">
        <v>2</v>
      </c>
      <c r="E61" s="11">
        <v>28.16</v>
      </c>
      <c r="F61" s="11">
        <f>E61*D61</f>
        <v>56.32</v>
      </c>
      <c r="G61" s="11">
        <f>F61*1.15</f>
        <v>64.768</v>
      </c>
      <c r="H61" s="23">
        <f>G61+K61</f>
        <v>73.768</v>
      </c>
      <c r="K61" s="11">
        <f>4.5*D61</f>
        <v>9</v>
      </c>
    </row>
    <row r="62" spans="1:11" ht="18.75">
      <c r="A62" s="9" t="s">
        <v>17</v>
      </c>
      <c r="B62" s="21" t="s">
        <v>87</v>
      </c>
      <c r="C62" s="9">
        <v>500</v>
      </c>
      <c r="D62" s="10">
        <v>1</v>
      </c>
      <c r="E62" s="11">
        <v>132.75</v>
      </c>
      <c r="F62" s="11">
        <f>E62*D62</f>
        <v>132.75</v>
      </c>
      <c r="G62" s="11">
        <f>F62*1.15</f>
        <v>152.6625</v>
      </c>
      <c r="H62" s="23">
        <f>G62+K62</f>
        <v>161.6625</v>
      </c>
      <c r="K62" s="11">
        <f>9*D62</f>
        <v>9</v>
      </c>
    </row>
    <row r="63" spans="1:11" ht="18.75">
      <c r="A63" s="9" t="s">
        <v>17</v>
      </c>
      <c r="B63" s="9" t="s">
        <v>104</v>
      </c>
      <c r="C63" s="9">
        <v>1000</v>
      </c>
      <c r="D63" s="10">
        <v>1</v>
      </c>
      <c r="E63" s="11">
        <v>195.1</v>
      </c>
      <c r="F63" s="11">
        <f>E63*D63</f>
        <v>195.1</v>
      </c>
      <c r="G63" s="11">
        <f>F63*1.15</f>
        <v>224.36499999999998</v>
      </c>
      <c r="H63" s="23">
        <f>G63+K63</f>
        <v>242.36499999999998</v>
      </c>
      <c r="K63" s="11">
        <f>18*D63</f>
        <v>18</v>
      </c>
    </row>
    <row r="64" spans="1:11" ht="18.75">
      <c r="A64" s="9" t="s">
        <v>17</v>
      </c>
      <c r="B64" s="9" t="s">
        <v>31</v>
      </c>
      <c r="C64" s="9">
        <v>280</v>
      </c>
      <c r="D64" s="10">
        <v>2</v>
      </c>
      <c r="E64" s="11">
        <v>25.45</v>
      </c>
      <c r="F64" s="11">
        <f>E64*D64</f>
        <v>50.9</v>
      </c>
      <c r="G64" s="11">
        <f>F64*1.15</f>
        <v>58.535</v>
      </c>
      <c r="H64" s="23">
        <f>G64+K64</f>
        <v>67.535</v>
      </c>
      <c r="K64" s="11">
        <f>4.5*D64</f>
        <v>9</v>
      </c>
    </row>
    <row r="65" spans="1:11" ht="18.75">
      <c r="A65" s="9" t="s">
        <v>17</v>
      </c>
      <c r="B65" s="9" t="s">
        <v>42</v>
      </c>
      <c r="C65" s="9">
        <v>280</v>
      </c>
      <c r="D65" s="10">
        <v>1</v>
      </c>
      <c r="E65" s="11">
        <v>28.16</v>
      </c>
      <c r="F65" s="11">
        <f>E65*D65</f>
        <v>28.16</v>
      </c>
      <c r="G65" s="11">
        <f>F65*1.15</f>
        <v>32.384</v>
      </c>
      <c r="H65" s="23">
        <f>G65+K65</f>
        <v>36.884</v>
      </c>
      <c r="K65" s="11">
        <f>4.5*D65</f>
        <v>4.5</v>
      </c>
    </row>
    <row r="66" spans="1:11" ht="18.75">
      <c r="A66" s="9" t="s">
        <v>47</v>
      </c>
      <c r="B66" s="9" t="s">
        <v>105</v>
      </c>
      <c r="C66" s="9">
        <v>1000</v>
      </c>
      <c r="D66" s="10">
        <v>3</v>
      </c>
      <c r="E66" s="11">
        <v>220.83</v>
      </c>
      <c r="F66" s="11">
        <f>E66*D66</f>
        <v>662.49</v>
      </c>
      <c r="G66" s="11">
        <f>F66*1.15</f>
        <v>761.8634999999999</v>
      </c>
      <c r="H66" s="23">
        <f>G66+K66</f>
        <v>815.8634999999999</v>
      </c>
      <c r="K66" s="11">
        <f>18*D66</f>
        <v>54</v>
      </c>
    </row>
    <row r="67" spans="1:11" ht="18.75">
      <c r="A67" s="9" t="s">
        <v>106</v>
      </c>
      <c r="B67" s="9" t="s">
        <v>105</v>
      </c>
      <c r="C67" s="9">
        <v>1000</v>
      </c>
      <c r="D67" s="10">
        <v>2</v>
      </c>
      <c r="E67" s="11">
        <v>220.83</v>
      </c>
      <c r="F67" s="11">
        <f>E67*D67</f>
        <v>441.66</v>
      </c>
      <c r="G67" s="11">
        <f>F67*1.15</f>
        <v>507.909</v>
      </c>
      <c r="H67" s="23">
        <f>G67+K67</f>
        <v>543.909</v>
      </c>
      <c r="K67" s="11">
        <f>18*D67</f>
        <v>36</v>
      </c>
    </row>
    <row r="68" spans="1:11" ht="18.75">
      <c r="A68" s="9" t="s">
        <v>106</v>
      </c>
      <c r="B68" s="9" t="s">
        <v>31</v>
      </c>
      <c r="C68" s="9">
        <v>280</v>
      </c>
      <c r="D68" s="10">
        <v>2</v>
      </c>
      <c r="E68" s="11">
        <v>25.45</v>
      </c>
      <c r="F68" s="11">
        <f>E68*D68</f>
        <v>50.9</v>
      </c>
      <c r="G68" s="11">
        <f>F68*1.15</f>
        <v>58.535</v>
      </c>
      <c r="H68" s="23">
        <f>G68+K68</f>
        <v>67.535</v>
      </c>
      <c r="K68" s="11">
        <f>4.5*D68</f>
        <v>9</v>
      </c>
    </row>
    <row r="69" spans="1:11" ht="18.75">
      <c r="A69" s="9" t="s">
        <v>43</v>
      </c>
      <c r="B69" s="9" t="s">
        <v>42</v>
      </c>
      <c r="C69" s="9">
        <v>280</v>
      </c>
      <c r="D69" s="10">
        <v>1</v>
      </c>
      <c r="E69" s="11">
        <v>28.16</v>
      </c>
      <c r="F69" s="11">
        <f>E69*D69</f>
        <v>28.16</v>
      </c>
      <c r="G69" s="11">
        <f>F69*1.15</f>
        <v>32.384</v>
      </c>
      <c r="H69" s="23">
        <f>G69+K69</f>
        <v>36.884</v>
      </c>
      <c r="K69" s="11">
        <f>4.5*D69</f>
        <v>4.5</v>
      </c>
    </row>
    <row r="70" spans="1:11" ht="18.75">
      <c r="A70" s="9" t="s">
        <v>20</v>
      </c>
      <c r="B70" s="9" t="s">
        <v>14</v>
      </c>
      <c r="C70" s="9">
        <v>500</v>
      </c>
      <c r="D70" s="10">
        <v>2</v>
      </c>
      <c r="E70" s="11">
        <v>156.93</v>
      </c>
      <c r="F70" s="11">
        <f>E70*D70</f>
        <v>313.86</v>
      </c>
      <c r="G70" s="11">
        <f>F70*1.15</f>
        <v>360.93899999999996</v>
      </c>
      <c r="H70" s="23">
        <f>G70+K70</f>
        <v>378.93899999999996</v>
      </c>
      <c r="K70" s="11">
        <f>9*D70</f>
        <v>18</v>
      </c>
    </row>
    <row r="71" spans="1:11" ht="18.75">
      <c r="A71" s="9" t="s">
        <v>20</v>
      </c>
      <c r="B71" s="9" t="s">
        <v>105</v>
      </c>
      <c r="C71" s="9">
        <v>1000</v>
      </c>
      <c r="D71" s="10">
        <v>4</v>
      </c>
      <c r="E71" s="11">
        <v>220.83</v>
      </c>
      <c r="F71" s="11">
        <f>E71*D71</f>
        <v>883.32</v>
      </c>
      <c r="G71" s="11">
        <f>F71*1.15</f>
        <v>1015.818</v>
      </c>
      <c r="H71" s="23">
        <f>G71+K71</f>
        <v>1087.818</v>
      </c>
      <c r="K71" s="11">
        <f>18*D71</f>
        <v>72</v>
      </c>
    </row>
    <row r="72" spans="1:11" ht="18.75">
      <c r="A72" s="9" t="s">
        <v>20</v>
      </c>
      <c r="B72" s="9" t="s">
        <v>31</v>
      </c>
      <c r="C72" s="9">
        <v>280</v>
      </c>
      <c r="D72" s="10">
        <v>3</v>
      </c>
      <c r="E72" s="11">
        <v>25.45</v>
      </c>
      <c r="F72" s="11">
        <f>E72*D72</f>
        <v>76.35</v>
      </c>
      <c r="G72" s="11">
        <f>F72*1.15</f>
        <v>87.80249999999998</v>
      </c>
      <c r="H72" s="23">
        <f>G72+K72</f>
        <v>101.30249999999998</v>
      </c>
      <c r="K72" s="11">
        <f>4.5*D72</f>
        <v>13.5</v>
      </c>
    </row>
    <row r="73" spans="1:11" ht="18.75">
      <c r="A73" s="9" t="s">
        <v>20</v>
      </c>
      <c r="B73" s="9" t="s">
        <v>121</v>
      </c>
      <c r="C73" s="9">
        <v>250</v>
      </c>
      <c r="D73" s="10">
        <v>2</v>
      </c>
      <c r="E73" s="11">
        <v>88.03</v>
      </c>
      <c r="F73" s="11">
        <f>E73*D73</f>
        <v>176.06</v>
      </c>
      <c r="G73" s="11">
        <f>F73*1.15</f>
        <v>202.469</v>
      </c>
      <c r="H73" s="23">
        <f>G73+K73</f>
        <v>211.469</v>
      </c>
      <c r="K73" s="11">
        <f>4.5*D73</f>
        <v>9</v>
      </c>
    </row>
    <row r="74" spans="1:11" ht="18.75">
      <c r="A74" s="9" t="s">
        <v>81</v>
      </c>
      <c r="B74" s="9" t="s">
        <v>80</v>
      </c>
      <c r="C74" s="9">
        <v>500</v>
      </c>
      <c r="D74" s="10">
        <v>1</v>
      </c>
      <c r="E74" s="11">
        <v>132.75</v>
      </c>
      <c r="F74" s="11">
        <f>E74*D74</f>
        <v>132.75</v>
      </c>
      <c r="G74" s="11">
        <f>F74*1.15</f>
        <v>152.6625</v>
      </c>
      <c r="H74" s="23">
        <f>G74+K74</f>
        <v>161.6625</v>
      </c>
      <c r="K74" s="11">
        <f>9*D74</f>
        <v>9</v>
      </c>
    </row>
    <row r="75" spans="1:11" ht="18.75">
      <c r="A75" s="9" t="s">
        <v>81</v>
      </c>
      <c r="B75" s="21" t="s">
        <v>87</v>
      </c>
      <c r="C75" s="9">
        <v>500</v>
      </c>
      <c r="D75" s="10">
        <v>2</v>
      </c>
      <c r="E75" s="11">
        <v>132.75</v>
      </c>
      <c r="F75" s="11">
        <f>E75*D75</f>
        <v>265.5</v>
      </c>
      <c r="G75" s="11">
        <f>F75*1.15</f>
        <v>305.325</v>
      </c>
      <c r="H75" s="23">
        <f>G75+K75</f>
        <v>323.325</v>
      </c>
      <c r="K75" s="11">
        <f>9*D75</f>
        <v>18</v>
      </c>
    </row>
    <row r="76" spans="1:11" ht="18.75">
      <c r="A76" s="9" t="s">
        <v>81</v>
      </c>
      <c r="B76" s="9" t="s">
        <v>104</v>
      </c>
      <c r="C76" s="9">
        <v>1000</v>
      </c>
      <c r="D76" s="10">
        <v>1</v>
      </c>
      <c r="E76" s="11">
        <v>195.1</v>
      </c>
      <c r="F76" s="11">
        <f>E76*D76</f>
        <v>195.1</v>
      </c>
      <c r="G76" s="11">
        <f>F76*1.15</f>
        <v>224.36499999999998</v>
      </c>
      <c r="H76" s="23">
        <f>G76+K76</f>
        <v>242.36499999999998</v>
      </c>
      <c r="K76" s="11">
        <f>18*D76</f>
        <v>18</v>
      </c>
    </row>
    <row r="77" spans="1:11" ht="18.75">
      <c r="A77" s="9" t="s">
        <v>74</v>
      </c>
      <c r="B77" s="9" t="s">
        <v>22</v>
      </c>
      <c r="C77" s="9">
        <v>1000</v>
      </c>
      <c r="D77" s="10">
        <v>5</v>
      </c>
      <c r="E77" s="11">
        <v>300.83</v>
      </c>
      <c r="F77" s="11">
        <f>E77*D77</f>
        <v>1504.1499999999999</v>
      </c>
      <c r="G77" s="11">
        <f>F77*1.15</f>
        <v>1729.7724999999998</v>
      </c>
      <c r="H77" s="23">
        <f>G77+K77</f>
        <v>1819.7724999999998</v>
      </c>
      <c r="K77" s="11">
        <f>18*D77</f>
        <v>90</v>
      </c>
    </row>
    <row r="78" spans="1:11" ht="18.75">
      <c r="A78" s="9" t="s">
        <v>74</v>
      </c>
      <c r="B78" s="9" t="s">
        <v>105</v>
      </c>
      <c r="C78" s="9">
        <v>1000</v>
      </c>
      <c r="D78" s="10">
        <v>5</v>
      </c>
      <c r="E78" s="11">
        <v>220.83</v>
      </c>
      <c r="F78" s="11">
        <f>E78*D78</f>
        <v>1104.15</v>
      </c>
      <c r="G78" s="11">
        <f>F78*1.15</f>
        <v>1269.7725</v>
      </c>
      <c r="H78" s="23">
        <f>G78+K78</f>
        <v>1359.7725</v>
      </c>
      <c r="K78" s="11">
        <f>18*D78</f>
        <v>90</v>
      </c>
    </row>
    <row r="79" spans="1:11" ht="18.75">
      <c r="A79" s="9" t="s">
        <v>74</v>
      </c>
      <c r="B79" s="9" t="s">
        <v>31</v>
      </c>
      <c r="C79" s="9">
        <v>280</v>
      </c>
      <c r="D79" s="10">
        <v>8</v>
      </c>
      <c r="E79" s="11">
        <v>25.45</v>
      </c>
      <c r="F79" s="11">
        <f>E79*D79</f>
        <v>203.6</v>
      </c>
      <c r="G79" s="11">
        <f>F79*1.15</f>
        <v>234.14</v>
      </c>
      <c r="H79" s="23">
        <f>G79+K79</f>
        <v>270.14</v>
      </c>
      <c r="K79" s="11">
        <f>4.5*D79</f>
        <v>36</v>
      </c>
    </row>
    <row r="80" spans="1:11" ht="18.75">
      <c r="A80" s="9" t="s">
        <v>74</v>
      </c>
      <c r="B80" s="9" t="s">
        <v>42</v>
      </c>
      <c r="C80" s="9">
        <v>280</v>
      </c>
      <c r="D80" s="10">
        <v>1</v>
      </c>
      <c r="E80" s="11">
        <v>28.16</v>
      </c>
      <c r="F80" s="11">
        <f>E80*D80</f>
        <v>28.16</v>
      </c>
      <c r="G80" s="11">
        <f>F80*1.15</f>
        <v>32.384</v>
      </c>
      <c r="H80" s="23">
        <f>G80+K80</f>
        <v>36.884</v>
      </c>
      <c r="K80" s="11">
        <f>4.5*D80</f>
        <v>4.5</v>
      </c>
    </row>
    <row r="81" spans="1:11" ht="18.75">
      <c r="A81" s="9" t="s">
        <v>74</v>
      </c>
      <c r="B81" s="9" t="s">
        <v>121</v>
      </c>
      <c r="C81" s="9">
        <v>250</v>
      </c>
      <c r="D81" s="10">
        <v>2</v>
      </c>
      <c r="E81" s="11">
        <v>88.03</v>
      </c>
      <c r="F81" s="11">
        <f>E81*D81</f>
        <v>176.06</v>
      </c>
      <c r="G81" s="11">
        <f>F81*1.15</f>
        <v>202.469</v>
      </c>
      <c r="H81" s="23">
        <f>G81+K81</f>
        <v>211.469</v>
      </c>
      <c r="K81" s="11">
        <f>4.5*D81</f>
        <v>9</v>
      </c>
    </row>
    <row r="82" spans="1:11" ht="18.75">
      <c r="A82" s="9" t="s">
        <v>94</v>
      </c>
      <c r="B82" s="9" t="s">
        <v>104</v>
      </c>
      <c r="C82" s="9">
        <v>500</v>
      </c>
      <c r="D82" s="10">
        <v>1</v>
      </c>
      <c r="E82" s="11">
        <v>104.41</v>
      </c>
      <c r="F82" s="11">
        <f>E82*D82</f>
        <v>104.41</v>
      </c>
      <c r="G82" s="11">
        <f>F82*1.15</f>
        <v>120.07149999999999</v>
      </c>
      <c r="H82" s="23">
        <f>G82+K82</f>
        <v>129.0715</v>
      </c>
      <c r="K82" s="11">
        <f>9*D82</f>
        <v>9</v>
      </c>
    </row>
    <row r="83" spans="1:11" ht="18.75">
      <c r="A83" s="9" t="s">
        <v>94</v>
      </c>
      <c r="B83" s="9" t="s">
        <v>31</v>
      </c>
      <c r="C83" s="9">
        <v>280</v>
      </c>
      <c r="D83" s="10">
        <v>1</v>
      </c>
      <c r="E83" s="11">
        <v>25.45</v>
      </c>
      <c r="F83" s="11">
        <f>E83*D83</f>
        <v>25.45</v>
      </c>
      <c r="G83" s="11">
        <f>F83*1.15</f>
        <v>29.2675</v>
      </c>
      <c r="H83" s="23">
        <f>G83+K83</f>
        <v>33.7675</v>
      </c>
      <c r="K83" s="11">
        <f>4.5*D83</f>
        <v>4.5</v>
      </c>
    </row>
    <row r="84" spans="1:11" ht="18.75">
      <c r="A84" s="9" t="s">
        <v>94</v>
      </c>
      <c r="B84" s="9" t="s">
        <v>39</v>
      </c>
      <c r="C84" s="9">
        <v>280</v>
      </c>
      <c r="D84" s="10">
        <v>1</v>
      </c>
      <c r="E84" s="11">
        <v>28.16</v>
      </c>
      <c r="F84" s="11">
        <f>E84*D84</f>
        <v>28.16</v>
      </c>
      <c r="G84" s="11">
        <f>F84*1.15</f>
        <v>32.384</v>
      </c>
      <c r="H84" s="23">
        <f>G84+K84</f>
        <v>36.884</v>
      </c>
      <c r="K84" s="11">
        <f>4.5*D84</f>
        <v>4.5</v>
      </c>
    </row>
    <row r="85" spans="1:11" ht="18.75">
      <c r="A85" s="9" t="s">
        <v>94</v>
      </c>
      <c r="B85" s="9" t="s">
        <v>42</v>
      </c>
      <c r="C85" s="9">
        <v>280</v>
      </c>
      <c r="D85" s="10">
        <v>1</v>
      </c>
      <c r="E85" s="11">
        <v>28.16</v>
      </c>
      <c r="F85" s="11">
        <f>E85*D85</f>
        <v>28.16</v>
      </c>
      <c r="G85" s="11">
        <f>F85*1.15</f>
        <v>32.384</v>
      </c>
      <c r="H85" s="23">
        <f>G85+K85</f>
        <v>36.884</v>
      </c>
      <c r="K85" s="11">
        <f>4.5*D85</f>
        <v>4.5</v>
      </c>
    </row>
    <row r="86" spans="1:11" ht="18.75">
      <c r="A86" s="9" t="s">
        <v>94</v>
      </c>
      <c r="B86" s="9" t="s">
        <v>121</v>
      </c>
      <c r="C86" s="9">
        <v>250</v>
      </c>
      <c r="D86" s="10">
        <v>1</v>
      </c>
      <c r="E86" s="11">
        <v>88.03</v>
      </c>
      <c r="F86" s="11">
        <f>E86*D86</f>
        <v>88.03</v>
      </c>
      <c r="G86" s="11">
        <f>F86*1.15</f>
        <v>101.2345</v>
      </c>
      <c r="H86" s="23">
        <f>G86+K86</f>
        <v>105.7345</v>
      </c>
      <c r="K86" s="11">
        <f>4.5*D86</f>
        <v>4.5</v>
      </c>
    </row>
    <row r="87" spans="1:11" ht="18.75">
      <c r="A87" s="9" t="s">
        <v>89</v>
      </c>
      <c r="B87" s="21" t="s">
        <v>87</v>
      </c>
      <c r="C87" s="9">
        <v>500</v>
      </c>
      <c r="D87" s="10">
        <v>2</v>
      </c>
      <c r="E87" s="11">
        <v>132.75</v>
      </c>
      <c r="F87" s="11">
        <f>E87*D87</f>
        <v>265.5</v>
      </c>
      <c r="G87" s="11">
        <f>F87*1.15</f>
        <v>305.325</v>
      </c>
      <c r="H87" s="23">
        <f>G87+K87</f>
        <v>323.325</v>
      </c>
      <c r="K87" s="11">
        <f>9*D87</f>
        <v>18</v>
      </c>
    </row>
    <row r="88" spans="1:11" ht="18.75">
      <c r="A88" s="9" t="s">
        <v>89</v>
      </c>
      <c r="B88" s="9" t="s">
        <v>104</v>
      </c>
      <c r="C88" s="9">
        <v>500</v>
      </c>
      <c r="D88" s="10">
        <v>3</v>
      </c>
      <c r="E88" s="11">
        <v>104.41</v>
      </c>
      <c r="F88" s="11">
        <f>E88*D88</f>
        <v>313.23</v>
      </c>
      <c r="G88" s="11">
        <f>F88*1.15</f>
        <v>360.2145</v>
      </c>
      <c r="H88" s="23">
        <f>G88+K88</f>
        <v>387.2145</v>
      </c>
      <c r="K88" s="11">
        <f>9*D88</f>
        <v>27</v>
      </c>
    </row>
    <row r="89" spans="1:11" ht="18.75">
      <c r="A89" s="9" t="s">
        <v>89</v>
      </c>
      <c r="B89" s="9" t="s">
        <v>31</v>
      </c>
      <c r="C89" s="9">
        <v>280</v>
      </c>
      <c r="D89" s="10">
        <v>6</v>
      </c>
      <c r="E89" s="11">
        <v>25.45</v>
      </c>
      <c r="F89" s="11">
        <f>E89*D89</f>
        <v>152.7</v>
      </c>
      <c r="G89" s="11">
        <f>F89*1.15</f>
        <v>175.60499999999996</v>
      </c>
      <c r="H89" s="23">
        <f>G89+K89</f>
        <v>202.60499999999996</v>
      </c>
      <c r="K89" s="11">
        <f>4.5*D89</f>
        <v>27</v>
      </c>
    </row>
    <row r="90" spans="1:11" ht="18.75">
      <c r="A90" s="9" t="s">
        <v>67</v>
      </c>
      <c r="B90" s="9" t="s">
        <v>14</v>
      </c>
      <c r="C90" s="9">
        <v>500</v>
      </c>
      <c r="D90" s="10">
        <v>1</v>
      </c>
      <c r="E90" s="11">
        <v>156.93</v>
      </c>
      <c r="F90" s="11">
        <f>E90*D90</f>
        <v>156.93</v>
      </c>
      <c r="G90" s="11">
        <f>F90*1.15</f>
        <v>180.46949999999998</v>
      </c>
      <c r="H90" s="23">
        <f>G90+K90</f>
        <v>189.46949999999998</v>
      </c>
      <c r="K90" s="11">
        <f>9*D90</f>
        <v>9</v>
      </c>
    </row>
    <row r="91" spans="1:11" ht="18.75">
      <c r="A91" s="9" t="s">
        <v>124</v>
      </c>
      <c r="B91" s="9" t="s">
        <v>121</v>
      </c>
      <c r="C91" s="9">
        <v>250</v>
      </c>
      <c r="D91" s="10">
        <v>1</v>
      </c>
      <c r="E91" s="11">
        <v>88.03</v>
      </c>
      <c r="F91" s="11">
        <f>E91*D91</f>
        <v>88.03</v>
      </c>
      <c r="G91" s="11">
        <f>F91*1.15</f>
        <v>101.2345</v>
      </c>
      <c r="H91" s="23">
        <f>G91+K91</f>
        <v>105.7345</v>
      </c>
      <c r="K91" s="11">
        <f>4.5*D91</f>
        <v>4.5</v>
      </c>
    </row>
    <row r="92" spans="1:11" ht="18.75">
      <c r="A92" s="9" t="s">
        <v>96</v>
      </c>
      <c r="B92" s="9" t="s">
        <v>104</v>
      </c>
      <c r="C92" s="9">
        <v>1000</v>
      </c>
      <c r="D92" s="10">
        <v>7</v>
      </c>
      <c r="E92" s="11">
        <v>195.1</v>
      </c>
      <c r="F92" s="11">
        <f>E92*D92</f>
        <v>1365.7</v>
      </c>
      <c r="G92" s="11">
        <f>F92*1.15</f>
        <v>1570.5549999999998</v>
      </c>
      <c r="H92" s="23">
        <f>G92+K92</f>
        <v>1696.5549999999998</v>
      </c>
      <c r="K92" s="11">
        <f>18*D92</f>
        <v>126</v>
      </c>
    </row>
    <row r="93" spans="1:11" ht="18.75">
      <c r="A93" s="9" t="s">
        <v>99</v>
      </c>
      <c r="B93" s="9" t="s">
        <v>104</v>
      </c>
      <c r="C93" s="9">
        <v>1000</v>
      </c>
      <c r="D93" s="10">
        <v>1</v>
      </c>
      <c r="E93" s="11">
        <v>195.1</v>
      </c>
      <c r="F93" s="11">
        <f>E93*D93</f>
        <v>195.1</v>
      </c>
      <c r="G93" s="11">
        <f>F93*1.15</f>
        <v>224.36499999999998</v>
      </c>
      <c r="H93" s="23">
        <f>G93+K93</f>
        <v>242.36499999999998</v>
      </c>
      <c r="K93" s="11">
        <f>18*D93</f>
        <v>18</v>
      </c>
    </row>
    <row r="94" spans="1:11" ht="18.75">
      <c r="A94" s="9" t="s">
        <v>99</v>
      </c>
      <c r="B94" s="9" t="s">
        <v>31</v>
      </c>
      <c r="C94" s="9">
        <v>280</v>
      </c>
      <c r="D94" s="10">
        <v>6</v>
      </c>
      <c r="E94" s="11">
        <v>25.45</v>
      </c>
      <c r="F94" s="11">
        <f>E94*D94</f>
        <v>152.7</v>
      </c>
      <c r="G94" s="11">
        <f>F94*1.15</f>
        <v>175.60499999999996</v>
      </c>
      <c r="H94" s="23">
        <f>G94+K94</f>
        <v>202.60499999999996</v>
      </c>
      <c r="K94" s="11">
        <f>4.5*D94</f>
        <v>27</v>
      </c>
    </row>
    <row r="95" spans="1:11" ht="18.75">
      <c r="A95" s="9" t="s">
        <v>78</v>
      </c>
      <c r="B95" s="9" t="s">
        <v>22</v>
      </c>
      <c r="C95" s="9">
        <v>5000</v>
      </c>
      <c r="D95" s="10">
        <v>1</v>
      </c>
      <c r="E95" s="11">
        <v>1200</v>
      </c>
      <c r="F95" s="11">
        <f>E95*D95</f>
        <v>1200</v>
      </c>
      <c r="G95" s="11">
        <f>F95*1.15</f>
        <v>1380</v>
      </c>
      <c r="H95" s="23">
        <f>G95+K95</f>
        <v>1470</v>
      </c>
      <c r="K95" s="11">
        <f>90*D95</f>
        <v>90</v>
      </c>
    </row>
    <row r="96" spans="1:11" ht="18.75">
      <c r="A96" s="9" t="s">
        <v>78</v>
      </c>
      <c r="B96" s="21" t="s">
        <v>87</v>
      </c>
      <c r="C96" s="9">
        <v>500</v>
      </c>
      <c r="D96" s="10">
        <v>1</v>
      </c>
      <c r="E96" s="11">
        <v>132.75</v>
      </c>
      <c r="F96" s="11">
        <f>E96*D96</f>
        <v>132.75</v>
      </c>
      <c r="G96" s="11">
        <f>F96*1.15</f>
        <v>152.6625</v>
      </c>
      <c r="H96" s="23">
        <f>G96+K96</f>
        <v>161.6625</v>
      </c>
      <c r="K96" s="11">
        <f>9*D96</f>
        <v>9</v>
      </c>
    </row>
    <row r="97" spans="1:11" ht="18.75">
      <c r="A97" s="9" t="s">
        <v>78</v>
      </c>
      <c r="B97" s="9" t="s">
        <v>104</v>
      </c>
      <c r="C97" s="9">
        <v>500</v>
      </c>
      <c r="D97" s="10">
        <v>1</v>
      </c>
      <c r="E97" s="11">
        <v>104.41</v>
      </c>
      <c r="F97" s="11">
        <f>E97*D97</f>
        <v>104.41</v>
      </c>
      <c r="G97" s="11">
        <f>F97*1.15</f>
        <v>120.07149999999999</v>
      </c>
      <c r="H97" s="23">
        <f>G97+K97</f>
        <v>129.0715</v>
      </c>
      <c r="K97" s="11">
        <f>9*D97</f>
        <v>9</v>
      </c>
    </row>
    <row r="98" spans="1:11" ht="18.75">
      <c r="A98" s="9" t="s">
        <v>78</v>
      </c>
      <c r="B98" s="9" t="s">
        <v>39</v>
      </c>
      <c r="C98" s="9">
        <v>280</v>
      </c>
      <c r="D98" s="10">
        <v>1</v>
      </c>
      <c r="E98" s="11">
        <v>28.16</v>
      </c>
      <c r="F98" s="11">
        <f>E98*D98</f>
        <v>28.16</v>
      </c>
      <c r="G98" s="11">
        <f>F98*1.15</f>
        <v>32.384</v>
      </c>
      <c r="H98" s="23">
        <f>G98+K98</f>
        <v>36.884</v>
      </c>
      <c r="K98" s="11">
        <f>4.5*D98</f>
        <v>4.5</v>
      </c>
    </row>
    <row r="99" spans="1:11" ht="18.75">
      <c r="A99" s="9" t="s">
        <v>78</v>
      </c>
      <c r="B99" s="9" t="s">
        <v>41</v>
      </c>
      <c r="C99" s="9">
        <v>280</v>
      </c>
      <c r="D99" s="10">
        <v>1</v>
      </c>
      <c r="E99" s="11">
        <v>28.55</v>
      </c>
      <c r="F99" s="11">
        <f>E99*D99</f>
        <v>28.55</v>
      </c>
      <c r="G99" s="11">
        <f>F99*1.15</f>
        <v>32.832499999999996</v>
      </c>
      <c r="H99" s="23">
        <f>G99+K99</f>
        <v>37.332499999999996</v>
      </c>
      <c r="K99" s="11">
        <f>4.5*D99</f>
        <v>4.5</v>
      </c>
    </row>
    <row r="100" spans="1:11" ht="18.75">
      <c r="A100" s="9" t="s">
        <v>78</v>
      </c>
      <c r="B100" s="9" t="s">
        <v>42</v>
      </c>
      <c r="C100" s="9">
        <v>280</v>
      </c>
      <c r="D100" s="10">
        <v>1</v>
      </c>
      <c r="E100" s="11">
        <v>28.16</v>
      </c>
      <c r="F100" s="11">
        <f>E100*D100</f>
        <v>28.16</v>
      </c>
      <c r="G100" s="11">
        <f>F100*1.15</f>
        <v>32.384</v>
      </c>
      <c r="H100" s="23">
        <f>G100+K100</f>
        <v>36.884</v>
      </c>
      <c r="K100" s="11">
        <f>4.5*D100</f>
        <v>4.5</v>
      </c>
    </row>
    <row r="101" spans="1:11" ht="18.75">
      <c r="A101" s="9" t="s">
        <v>26</v>
      </c>
      <c r="B101" s="9" t="s">
        <v>42</v>
      </c>
      <c r="C101" s="9">
        <v>280</v>
      </c>
      <c r="D101" s="10">
        <v>15</v>
      </c>
      <c r="E101" s="11">
        <v>28.16</v>
      </c>
      <c r="F101" s="11">
        <f>E101*D101</f>
        <v>422.4</v>
      </c>
      <c r="G101" s="11">
        <f>F101*1.15</f>
        <v>485.75999999999993</v>
      </c>
      <c r="H101" s="23">
        <f>G101+K101</f>
        <v>553.26</v>
      </c>
      <c r="K101" s="11">
        <f>4.5*D101</f>
        <v>67.5</v>
      </c>
    </row>
    <row r="102" spans="1:11" ht="18.75">
      <c r="A102" s="9" t="s">
        <v>26</v>
      </c>
      <c r="B102" s="9" t="s">
        <v>121</v>
      </c>
      <c r="C102" s="9">
        <v>250</v>
      </c>
      <c r="D102" s="10">
        <v>2</v>
      </c>
      <c r="E102" s="11">
        <v>88.03</v>
      </c>
      <c r="F102" s="11">
        <f>E102*D102</f>
        <v>176.06</v>
      </c>
      <c r="G102" s="11">
        <f>F102*1.15</f>
        <v>202.469</v>
      </c>
      <c r="H102" s="23">
        <f>G102+K102</f>
        <v>211.469</v>
      </c>
      <c r="K102" s="11">
        <f>4.5*D102</f>
        <v>9</v>
      </c>
    </row>
    <row r="103" spans="1:11" ht="18.75">
      <c r="A103" s="9" t="s">
        <v>36</v>
      </c>
      <c r="B103" s="9" t="s">
        <v>14</v>
      </c>
      <c r="C103" s="9">
        <v>500</v>
      </c>
      <c r="D103" s="10">
        <v>1</v>
      </c>
      <c r="E103" s="11">
        <v>156.93</v>
      </c>
      <c r="F103" s="11">
        <f>E103*D103</f>
        <v>156.93</v>
      </c>
      <c r="G103" s="11">
        <f>F103*1.15</f>
        <v>180.46949999999998</v>
      </c>
      <c r="H103" s="23">
        <f>G103+K103</f>
        <v>189.46949999999998</v>
      </c>
      <c r="K103" s="11">
        <f>9*D103</f>
        <v>9</v>
      </c>
    </row>
    <row r="104" spans="1:11" ht="18.75">
      <c r="A104" s="9" t="s">
        <v>97</v>
      </c>
      <c r="B104" s="9" t="s">
        <v>104</v>
      </c>
      <c r="C104" s="9">
        <v>1000</v>
      </c>
      <c r="D104" s="10">
        <v>3</v>
      </c>
      <c r="E104" s="11">
        <v>195.1</v>
      </c>
      <c r="F104" s="11">
        <f>E104*D104</f>
        <v>585.3</v>
      </c>
      <c r="G104" s="11">
        <f>F104*1.15</f>
        <v>673.0949999999999</v>
      </c>
      <c r="H104" s="23">
        <f>G104+K104</f>
        <v>727.0949999999999</v>
      </c>
      <c r="K104" s="11">
        <f>18*D104</f>
        <v>54</v>
      </c>
    </row>
    <row r="105" spans="1:11" ht="18.75">
      <c r="A105" s="9" t="s">
        <v>97</v>
      </c>
      <c r="B105" s="9" t="s">
        <v>121</v>
      </c>
      <c r="C105" s="9">
        <v>250</v>
      </c>
      <c r="D105" s="10">
        <v>1</v>
      </c>
      <c r="E105" s="11">
        <v>88.03</v>
      </c>
      <c r="F105" s="11">
        <f>E105*D105</f>
        <v>88.03</v>
      </c>
      <c r="G105" s="11">
        <f>F105*1.15</f>
        <v>101.2345</v>
      </c>
      <c r="H105" s="23">
        <f>G105+K105</f>
        <v>105.7345</v>
      </c>
      <c r="K105" s="11">
        <f>4.5*D105</f>
        <v>4.5</v>
      </c>
    </row>
    <row r="106" spans="1:11" ht="18.75">
      <c r="A106" s="9" t="s">
        <v>44</v>
      </c>
      <c r="B106" s="9" t="s">
        <v>104</v>
      </c>
      <c r="C106" s="9">
        <v>1000</v>
      </c>
      <c r="D106" s="10">
        <v>1</v>
      </c>
      <c r="E106" s="11">
        <v>195.1</v>
      </c>
      <c r="F106" s="11">
        <f>E106*D106</f>
        <v>195.1</v>
      </c>
      <c r="G106" s="11">
        <f>F106*1.15</f>
        <v>224.36499999999998</v>
      </c>
      <c r="H106" s="23">
        <f>G106+K106</f>
        <v>242.36499999999998</v>
      </c>
      <c r="K106" s="11">
        <f>18*D106</f>
        <v>18</v>
      </c>
    </row>
    <row r="107" spans="1:11" ht="18.75">
      <c r="A107" s="9" t="s">
        <v>44</v>
      </c>
      <c r="B107" s="9" t="s">
        <v>31</v>
      </c>
      <c r="C107" s="9">
        <v>280</v>
      </c>
      <c r="D107" s="10">
        <v>6</v>
      </c>
      <c r="E107" s="11">
        <v>25.45</v>
      </c>
      <c r="F107" s="11">
        <f>E107*D107</f>
        <v>152.7</v>
      </c>
      <c r="G107" s="11">
        <f>F107*1.15</f>
        <v>175.60499999999996</v>
      </c>
      <c r="H107" s="23">
        <f>G107+K107</f>
        <v>202.60499999999996</v>
      </c>
      <c r="K107" s="11">
        <f>4.5*D107</f>
        <v>27</v>
      </c>
    </row>
    <row r="108" spans="1:11" ht="18.75">
      <c r="A108" s="9" t="s">
        <v>44</v>
      </c>
      <c r="B108" s="9" t="s">
        <v>37</v>
      </c>
      <c r="C108" s="9">
        <v>280</v>
      </c>
      <c r="D108" s="10">
        <v>3</v>
      </c>
      <c r="E108" s="11">
        <v>29.91</v>
      </c>
      <c r="F108" s="11">
        <f>E108*D108</f>
        <v>89.73</v>
      </c>
      <c r="G108" s="11">
        <f>F108*1.15</f>
        <v>103.1895</v>
      </c>
      <c r="H108" s="23">
        <f>G108+K108</f>
        <v>116.6895</v>
      </c>
      <c r="K108" s="11">
        <f>4.5*D108</f>
        <v>13.5</v>
      </c>
    </row>
    <row r="109" spans="1:11" ht="18.75">
      <c r="A109" s="9" t="s">
        <v>44</v>
      </c>
      <c r="B109" s="9" t="s">
        <v>39</v>
      </c>
      <c r="C109" s="9">
        <v>280</v>
      </c>
      <c r="D109" s="10">
        <v>3</v>
      </c>
      <c r="E109" s="11">
        <v>28.16</v>
      </c>
      <c r="F109" s="11">
        <f>E109*D109</f>
        <v>84.48</v>
      </c>
      <c r="G109" s="11">
        <f>F109*1.15</f>
        <v>97.152</v>
      </c>
      <c r="H109" s="23">
        <f>G109+K109</f>
        <v>110.652</v>
      </c>
      <c r="K109" s="11">
        <f>4.5*D109</f>
        <v>13.5</v>
      </c>
    </row>
    <row r="110" spans="1:11" ht="18.75">
      <c r="A110" s="9" t="s">
        <v>44</v>
      </c>
      <c r="B110" s="9" t="s">
        <v>42</v>
      </c>
      <c r="C110" s="9">
        <v>280</v>
      </c>
      <c r="D110" s="10">
        <v>3</v>
      </c>
      <c r="E110" s="11">
        <v>28.16</v>
      </c>
      <c r="F110" s="11">
        <f>E110*D110</f>
        <v>84.48</v>
      </c>
      <c r="G110" s="11">
        <f>F110*1.15</f>
        <v>97.152</v>
      </c>
      <c r="H110" s="23">
        <f>G110+K110</f>
        <v>110.652</v>
      </c>
      <c r="K110" s="11">
        <f>4.5*D110</f>
        <v>13.5</v>
      </c>
    </row>
    <row r="111" spans="1:11" ht="18.75">
      <c r="A111" s="9" t="s">
        <v>48</v>
      </c>
      <c r="B111" s="9" t="s">
        <v>104</v>
      </c>
      <c r="C111" s="9">
        <v>1000</v>
      </c>
      <c r="D111" s="10">
        <v>1</v>
      </c>
      <c r="E111" s="11">
        <v>195.1</v>
      </c>
      <c r="F111" s="11">
        <f>E111*D111</f>
        <v>195.1</v>
      </c>
      <c r="G111" s="11">
        <f>F111*1.15</f>
        <v>224.36499999999998</v>
      </c>
      <c r="H111" s="23">
        <f>G111+K111</f>
        <v>242.36499999999998</v>
      </c>
      <c r="K111" s="11">
        <f>18*D111</f>
        <v>18</v>
      </c>
    </row>
    <row r="112" spans="1:11" ht="18.75">
      <c r="A112" s="9" t="s">
        <v>48</v>
      </c>
      <c r="B112" s="9" t="s">
        <v>29</v>
      </c>
      <c r="C112" s="9">
        <v>280</v>
      </c>
      <c r="D112" s="10">
        <v>2</v>
      </c>
      <c r="E112" s="11">
        <v>24.71</v>
      </c>
      <c r="F112" s="11">
        <f>E112*D112</f>
        <v>49.42</v>
      </c>
      <c r="G112" s="11">
        <f>F112*1.15</f>
        <v>56.833</v>
      </c>
      <c r="H112" s="23">
        <f>G112+K112</f>
        <v>65.833</v>
      </c>
      <c r="K112" s="11">
        <f>4.5*D112</f>
        <v>9</v>
      </c>
    </row>
    <row r="113" spans="1:11" ht="18.75">
      <c r="A113" s="9" t="s">
        <v>48</v>
      </c>
      <c r="B113" s="9" t="s">
        <v>31</v>
      </c>
      <c r="C113" s="9">
        <v>280</v>
      </c>
      <c r="D113" s="10">
        <v>2</v>
      </c>
      <c r="E113" s="11">
        <v>25.45</v>
      </c>
      <c r="F113" s="11">
        <f>E113*D113</f>
        <v>50.9</v>
      </c>
      <c r="G113" s="11">
        <f>F113*1.15</f>
        <v>58.535</v>
      </c>
      <c r="H113" s="23">
        <f>G113+K113</f>
        <v>67.535</v>
      </c>
      <c r="K113" s="11">
        <f>4.5*D113</f>
        <v>9</v>
      </c>
    </row>
    <row r="114" spans="1:11" ht="18.75">
      <c r="A114" s="9" t="s">
        <v>48</v>
      </c>
      <c r="B114" s="9" t="s">
        <v>37</v>
      </c>
      <c r="C114" s="9">
        <v>280</v>
      </c>
      <c r="D114" s="10">
        <v>1</v>
      </c>
      <c r="E114" s="11">
        <v>29.91</v>
      </c>
      <c r="F114" s="11">
        <f>E114*D114</f>
        <v>29.91</v>
      </c>
      <c r="G114" s="11">
        <f>F114*1.15</f>
        <v>34.396499999999996</v>
      </c>
      <c r="H114" s="23">
        <f>G114+K114</f>
        <v>38.896499999999996</v>
      </c>
      <c r="K114" s="11">
        <f>4.5*D114</f>
        <v>4.5</v>
      </c>
    </row>
    <row r="115" spans="1:11" ht="18.75">
      <c r="A115" s="9" t="s">
        <v>48</v>
      </c>
      <c r="B115" s="9" t="s">
        <v>42</v>
      </c>
      <c r="C115" s="9">
        <v>280</v>
      </c>
      <c r="D115" s="10">
        <v>1</v>
      </c>
      <c r="E115" s="11">
        <v>28.16</v>
      </c>
      <c r="F115" s="11">
        <f>E115*D115</f>
        <v>28.16</v>
      </c>
      <c r="G115" s="11">
        <f>F115*1.15</f>
        <v>32.384</v>
      </c>
      <c r="H115" s="23">
        <f>G115+K115</f>
        <v>36.884</v>
      </c>
      <c r="K115" s="11">
        <f>4.5*D115</f>
        <v>4.5</v>
      </c>
    </row>
    <row r="116" spans="1:11" ht="18.75">
      <c r="A116" s="9" t="s">
        <v>48</v>
      </c>
      <c r="B116" s="9" t="s">
        <v>121</v>
      </c>
      <c r="C116" s="9">
        <v>250</v>
      </c>
      <c r="D116" s="10">
        <v>1</v>
      </c>
      <c r="E116" s="11">
        <v>88.03</v>
      </c>
      <c r="F116" s="11">
        <f>E116*D116</f>
        <v>88.03</v>
      </c>
      <c r="G116" s="11">
        <f>F116*1.15</f>
        <v>101.2345</v>
      </c>
      <c r="H116" s="23">
        <f>G116+K116</f>
        <v>105.7345</v>
      </c>
      <c r="K116" s="11">
        <f>4.5*D116</f>
        <v>4.5</v>
      </c>
    </row>
    <row r="117" spans="1:11" ht="18.75">
      <c r="A117" s="9" t="s">
        <v>75</v>
      </c>
      <c r="B117" s="9" t="s">
        <v>22</v>
      </c>
      <c r="C117" s="9">
        <v>5000</v>
      </c>
      <c r="D117" s="10">
        <v>3</v>
      </c>
      <c r="E117" s="11">
        <v>1200</v>
      </c>
      <c r="F117" s="11">
        <f>E117*D117</f>
        <v>3600</v>
      </c>
      <c r="G117" s="11">
        <f>F117*1.15</f>
        <v>4140</v>
      </c>
      <c r="H117" s="23">
        <f>G117+K117</f>
        <v>4410</v>
      </c>
      <c r="K117" s="11">
        <f>90*D117</f>
        <v>270</v>
      </c>
    </row>
    <row r="118" spans="1:11" ht="18.75">
      <c r="A118" s="9" t="s">
        <v>75</v>
      </c>
      <c r="B118" s="9" t="s">
        <v>31</v>
      </c>
      <c r="C118" s="9">
        <v>280</v>
      </c>
      <c r="D118" s="10">
        <v>3</v>
      </c>
      <c r="E118" s="11">
        <v>25.45</v>
      </c>
      <c r="F118" s="11">
        <f>E118*D118</f>
        <v>76.35</v>
      </c>
      <c r="G118" s="11">
        <f>F118*1.15</f>
        <v>87.80249999999998</v>
      </c>
      <c r="H118" s="23">
        <f>G118+K118</f>
        <v>101.30249999999998</v>
      </c>
      <c r="K118" s="11">
        <f>4.5*D118</f>
        <v>13.5</v>
      </c>
    </row>
    <row r="119" spans="1:11" ht="18.75">
      <c r="A119" s="9" t="s">
        <v>75</v>
      </c>
      <c r="B119" s="9" t="s">
        <v>42</v>
      </c>
      <c r="C119" s="9">
        <v>280</v>
      </c>
      <c r="D119" s="10">
        <v>1</v>
      </c>
      <c r="E119" s="11">
        <v>28.16</v>
      </c>
      <c r="F119" s="11">
        <f>E119*D119</f>
        <v>28.16</v>
      </c>
      <c r="G119" s="11">
        <f>F119*1.15</f>
        <v>32.384</v>
      </c>
      <c r="H119" s="23">
        <f>G119+K119</f>
        <v>36.884</v>
      </c>
      <c r="K119" s="11">
        <f>4.5*D119</f>
        <v>4.5</v>
      </c>
    </row>
    <row r="120" spans="1:11" ht="18.75">
      <c r="A120" s="9" t="s">
        <v>123</v>
      </c>
      <c r="B120" s="9" t="s">
        <v>121</v>
      </c>
      <c r="C120" s="9">
        <v>250</v>
      </c>
      <c r="D120" s="10">
        <v>1</v>
      </c>
      <c r="E120" s="11">
        <v>88.03</v>
      </c>
      <c r="F120" s="11">
        <f>E120*D120</f>
        <v>88.03</v>
      </c>
      <c r="G120" s="11">
        <f>F120*1.15</f>
        <v>101.2345</v>
      </c>
      <c r="H120" s="23">
        <f>G120+K120</f>
        <v>105.7345</v>
      </c>
      <c r="K120" s="11">
        <f>4.5*D120</f>
        <v>4.5</v>
      </c>
    </row>
    <row r="121" spans="1:13" ht="18.75">
      <c r="A121" s="9" t="s">
        <v>82</v>
      </c>
      <c r="B121" s="9" t="s">
        <v>80</v>
      </c>
      <c r="C121" s="9">
        <v>500</v>
      </c>
      <c r="D121" s="10">
        <v>1</v>
      </c>
      <c r="E121" s="11">
        <v>132.75</v>
      </c>
      <c r="F121" s="11">
        <f>E121*D121</f>
        <v>132.75</v>
      </c>
      <c r="G121" s="11">
        <f>F121*1.15</f>
        <v>152.6625</v>
      </c>
      <c r="H121" s="23">
        <f>G121+K121</f>
        <v>161.6625</v>
      </c>
      <c r="K121" s="11">
        <f>9*D121</f>
        <v>9</v>
      </c>
      <c r="M121" s="13" t="s">
        <v>83</v>
      </c>
    </row>
    <row r="122" spans="1:11" ht="18.75">
      <c r="A122" s="9" t="s">
        <v>82</v>
      </c>
      <c r="B122" s="9" t="s">
        <v>105</v>
      </c>
      <c r="C122" s="9">
        <v>1000</v>
      </c>
      <c r="D122" s="10">
        <v>1</v>
      </c>
      <c r="E122" s="11">
        <v>220.83</v>
      </c>
      <c r="F122" s="11">
        <f>E122*D122</f>
        <v>220.83</v>
      </c>
      <c r="G122" s="11">
        <f>F122*1.15</f>
        <v>253.9545</v>
      </c>
      <c r="H122" s="23">
        <f>G122+K122</f>
        <v>271.9545</v>
      </c>
      <c r="K122" s="11">
        <f>18*D122</f>
        <v>18</v>
      </c>
    </row>
    <row r="123" spans="1:11" ht="18.75">
      <c r="A123" s="9" t="s">
        <v>68</v>
      </c>
      <c r="B123" s="9" t="s">
        <v>14</v>
      </c>
      <c r="C123" s="9">
        <v>500</v>
      </c>
      <c r="D123" s="10">
        <v>1</v>
      </c>
      <c r="E123" s="11">
        <v>156.93</v>
      </c>
      <c r="F123" s="11">
        <f>E123*D123</f>
        <v>156.93</v>
      </c>
      <c r="G123" s="11">
        <f>F123*1.15</f>
        <v>180.46949999999998</v>
      </c>
      <c r="H123" s="23">
        <f>G123+K123</f>
        <v>189.46949999999998</v>
      </c>
      <c r="K123" s="11">
        <f>9*D123</f>
        <v>9</v>
      </c>
    </row>
    <row r="124" spans="1:11" ht="18.75">
      <c r="A124" s="9" t="s">
        <v>68</v>
      </c>
      <c r="B124" s="9" t="s">
        <v>80</v>
      </c>
      <c r="C124" s="9">
        <v>500</v>
      </c>
      <c r="D124" s="10">
        <v>1</v>
      </c>
      <c r="E124" s="11">
        <v>132.75</v>
      </c>
      <c r="F124" s="11">
        <f>E124*D124</f>
        <v>132.75</v>
      </c>
      <c r="G124" s="11">
        <f>F124*1.15</f>
        <v>152.6625</v>
      </c>
      <c r="H124" s="23">
        <f>G124+K124</f>
        <v>161.6625</v>
      </c>
      <c r="K124" s="11">
        <f>9*D124</f>
        <v>9</v>
      </c>
    </row>
    <row r="125" spans="1:11" ht="18.75">
      <c r="A125" s="9" t="s">
        <v>68</v>
      </c>
      <c r="B125" s="9" t="s">
        <v>39</v>
      </c>
      <c r="C125" s="9">
        <v>280</v>
      </c>
      <c r="D125" s="10">
        <v>30</v>
      </c>
      <c r="E125" s="11">
        <v>28.16</v>
      </c>
      <c r="F125" s="11">
        <f>E125*D125</f>
        <v>844.8</v>
      </c>
      <c r="G125" s="11">
        <f>F125*1.15</f>
        <v>971.5199999999999</v>
      </c>
      <c r="H125" s="23">
        <f>G125+K125</f>
        <v>1106.52</v>
      </c>
      <c r="K125" s="11">
        <f>4.5*D125</f>
        <v>135</v>
      </c>
    </row>
    <row r="126" spans="1:11" ht="18.75">
      <c r="A126" s="9" t="s">
        <v>68</v>
      </c>
      <c r="B126" s="9" t="s">
        <v>42</v>
      </c>
      <c r="C126" s="9">
        <v>280</v>
      </c>
      <c r="D126" s="10">
        <v>15</v>
      </c>
      <c r="E126" s="11">
        <v>28.16</v>
      </c>
      <c r="F126" s="11">
        <f>E126*D126</f>
        <v>422.4</v>
      </c>
      <c r="G126" s="11">
        <f>F126*1.15</f>
        <v>485.75999999999993</v>
      </c>
      <c r="H126" s="23">
        <f>G126+K126</f>
        <v>553.26</v>
      </c>
      <c r="K126" s="11">
        <f>4.5*D126</f>
        <v>67.5</v>
      </c>
    </row>
    <row r="127" spans="1:11" ht="18.75">
      <c r="A127" s="9" t="s">
        <v>68</v>
      </c>
      <c r="B127" s="9" t="s">
        <v>121</v>
      </c>
      <c r="C127" s="9">
        <v>250</v>
      </c>
      <c r="D127" s="10">
        <v>4</v>
      </c>
      <c r="E127" s="11">
        <v>88.03</v>
      </c>
      <c r="F127" s="11">
        <f>E127*D127</f>
        <v>352.12</v>
      </c>
      <c r="G127" s="11">
        <f>F127*1.15</f>
        <v>404.938</v>
      </c>
      <c r="H127" s="23">
        <f>G127+K127</f>
        <v>422.938</v>
      </c>
      <c r="K127" s="11">
        <f>4.5*D127</f>
        <v>18</v>
      </c>
    </row>
    <row r="128" spans="1:11" ht="18.75">
      <c r="A128" s="9" t="s">
        <v>112</v>
      </c>
      <c r="B128" s="9" t="s">
        <v>105</v>
      </c>
      <c r="C128" s="9">
        <v>1000</v>
      </c>
      <c r="D128" s="10">
        <v>1</v>
      </c>
      <c r="E128" s="11">
        <v>220.83</v>
      </c>
      <c r="F128" s="11">
        <f>E128*D128</f>
        <v>220.83</v>
      </c>
      <c r="G128" s="11">
        <f>F128*1.15</f>
        <v>253.9545</v>
      </c>
      <c r="H128" s="23">
        <f>G128+K128</f>
        <v>271.9545</v>
      </c>
      <c r="K128" s="11">
        <f>18*D128</f>
        <v>18</v>
      </c>
    </row>
    <row r="129" spans="1:13" ht="18.75">
      <c r="A129" s="9" t="s">
        <v>85</v>
      </c>
      <c r="B129" s="9" t="s">
        <v>80</v>
      </c>
      <c r="C129" s="9">
        <v>500</v>
      </c>
      <c r="D129" s="10">
        <v>1</v>
      </c>
      <c r="E129" s="11">
        <v>132.75</v>
      </c>
      <c r="F129" s="11">
        <f>E129*D129</f>
        <v>132.75</v>
      </c>
      <c r="G129" s="11">
        <f>F129*1.15</f>
        <v>152.6625</v>
      </c>
      <c r="H129" s="23">
        <f>G129+K129</f>
        <v>161.6625</v>
      </c>
      <c r="K129" s="11">
        <f>9*D129</f>
        <v>9</v>
      </c>
      <c r="M129" s="13" t="s">
        <v>83</v>
      </c>
    </row>
    <row r="130" spans="1:11" ht="18.75">
      <c r="A130" s="9" t="s">
        <v>85</v>
      </c>
      <c r="B130" s="9" t="s">
        <v>31</v>
      </c>
      <c r="C130" s="9">
        <v>280</v>
      </c>
      <c r="D130" s="10">
        <v>4</v>
      </c>
      <c r="E130" s="11">
        <v>25.45</v>
      </c>
      <c r="F130" s="11">
        <f>E130*D130</f>
        <v>101.8</v>
      </c>
      <c r="G130" s="11">
        <f>F130*1.15</f>
        <v>117.07</v>
      </c>
      <c r="H130" s="23">
        <f>G130+K130</f>
        <v>135.07</v>
      </c>
      <c r="K130" s="11">
        <f>4.5*D130</f>
        <v>18</v>
      </c>
    </row>
    <row r="131" spans="1:11" ht="18.75">
      <c r="A131" s="9" t="s">
        <v>85</v>
      </c>
      <c r="B131" s="9" t="s">
        <v>37</v>
      </c>
      <c r="C131" s="9">
        <v>280</v>
      </c>
      <c r="D131" s="10">
        <v>4</v>
      </c>
      <c r="E131" s="11">
        <v>29.91</v>
      </c>
      <c r="F131" s="11">
        <f>E131*D131</f>
        <v>119.64</v>
      </c>
      <c r="G131" s="11">
        <f>F131*1.15</f>
        <v>137.58599999999998</v>
      </c>
      <c r="H131" s="23">
        <f>G131+K131</f>
        <v>155.58599999999998</v>
      </c>
      <c r="K131" s="11">
        <f>4.5*D131</f>
        <v>18</v>
      </c>
    </row>
    <row r="132" spans="1:11" ht="18.75">
      <c r="A132" s="9" t="s">
        <v>85</v>
      </c>
      <c r="B132" s="9" t="s">
        <v>41</v>
      </c>
      <c r="C132" s="9">
        <v>280</v>
      </c>
      <c r="D132" s="10">
        <v>3</v>
      </c>
      <c r="E132" s="11">
        <v>28.55</v>
      </c>
      <c r="F132" s="11">
        <f>E132*D132</f>
        <v>85.65</v>
      </c>
      <c r="G132" s="11">
        <f>F132*1.15</f>
        <v>98.4975</v>
      </c>
      <c r="H132" s="23">
        <f>G132+K132</f>
        <v>111.9975</v>
      </c>
      <c r="K132" s="11">
        <f>4.5*D132</f>
        <v>13.5</v>
      </c>
    </row>
    <row r="133" spans="1:11" ht="18.75">
      <c r="A133" s="9" t="s">
        <v>85</v>
      </c>
      <c r="B133" s="9" t="s">
        <v>42</v>
      </c>
      <c r="C133" s="9">
        <v>280</v>
      </c>
      <c r="D133" s="10">
        <v>2</v>
      </c>
      <c r="E133" s="11">
        <v>28.16</v>
      </c>
      <c r="F133" s="11">
        <f>E133*D133</f>
        <v>56.32</v>
      </c>
      <c r="G133" s="11">
        <f>F133*1.15</f>
        <v>64.768</v>
      </c>
      <c r="H133" s="23">
        <f>G133+K133</f>
        <v>73.768</v>
      </c>
      <c r="K133" s="11">
        <f>4.5*D133</f>
        <v>9</v>
      </c>
    </row>
    <row r="134" spans="1:11" ht="18.75">
      <c r="A134" s="9" t="s">
        <v>85</v>
      </c>
      <c r="B134" s="9" t="s">
        <v>121</v>
      </c>
      <c r="C134" s="9">
        <v>250</v>
      </c>
      <c r="D134" s="10">
        <v>2</v>
      </c>
      <c r="E134" s="11">
        <v>88.03</v>
      </c>
      <c r="F134" s="11">
        <f>E134*D134</f>
        <v>176.06</v>
      </c>
      <c r="G134" s="11">
        <f>F134*1.15</f>
        <v>202.469</v>
      </c>
      <c r="H134" s="23">
        <f>G134+K134</f>
        <v>211.469</v>
      </c>
      <c r="K134" s="11">
        <f>4.5*D134</f>
        <v>9</v>
      </c>
    </row>
    <row r="135" spans="1:11" ht="18.75">
      <c r="A135" s="9" t="s">
        <v>98</v>
      </c>
      <c r="B135" s="9" t="s">
        <v>104</v>
      </c>
      <c r="C135" s="9">
        <v>1000</v>
      </c>
      <c r="D135" s="10">
        <v>1</v>
      </c>
      <c r="E135" s="11">
        <v>195.1</v>
      </c>
      <c r="F135" s="11">
        <f>E135*D135</f>
        <v>195.1</v>
      </c>
      <c r="G135" s="11">
        <f>F135*1.15</f>
        <v>224.36499999999998</v>
      </c>
      <c r="H135" s="23">
        <f>G135+K135</f>
        <v>242.36499999999998</v>
      </c>
      <c r="K135" s="11">
        <f>18*D135</f>
        <v>18</v>
      </c>
    </row>
    <row r="136" spans="1:11" ht="18.75">
      <c r="A136" s="9" t="s">
        <v>25</v>
      </c>
      <c r="B136" s="9" t="s">
        <v>22</v>
      </c>
      <c r="C136" s="9">
        <v>1000</v>
      </c>
      <c r="D136" s="10">
        <v>2</v>
      </c>
      <c r="E136" s="11">
        <v>300.83</v>
      </c>
      <c r="F136" s="11">
        <f>E136*D136</f>
        <v>601.66</v>
      </c>
      <c r="G136" s="11">
        <f>F136*1.15</f>
        <v>691.9089999999999</v>
      </c>
      <c r="H136" s="23">
        <f>G136+K136</f>
        <v>727.9089999999999</v>
      </c>
      <c r="K136" s="11">
        <f>18*D136</f>
        <v>36</v>
      </c>
    </row>
    <row r="137" spans="1:11" ht="18.75">
      <c r="A137" s="9" t="s">
        <v>25</v>
      </c>
      <c r="B137" s="9" t="s">
        <v>121</v>
      </c>
      <c r="C137" s="9">
        <v>250</v>
      </c>
      <c r="D137" s="10">
        <v>2</v>
      </c>
      <c r="E137" s="11">
        <v>88.03</v>
      </c>
      <c r="F137" s="11">
        <f>E137*D137</f>
        <v>176.06</v>
      </c>
      <c r="G137" s="11">
        <f>F137*1.15</f>
        <v>202.469</v>
      </c>
      <c r="H137" s="23">
        <f>G137+K137</f>
        <v>211.469</v>
      </c>
      <c r="K137" s="11">
        <f>4.5*D137</f>
        <v>9</v>
      </c>
    </row>
    <row r="138" spans="1:11" ht="18.75">
      <c r="A138" s="9" t="s">
        <v>120</v>
      </c>
      <c r="B138" s="9" t="s">
        <v>42</v>
      </c>
      <c r="C138" s="9">
        <v>280</v>
      </c>
      <c r="D138" s="10">
        <v>5</v>
      </c>
      <c r="E138" s="11">
        <v>28.16</v>
      </c>
      <c r="F138" s="11">
        <f>E138*D138</f>
        <v>140.8</v>
      </c>
      <c r="G138" s="11">
        <f>F138*1.15</f>
        <v>161.92</v>
      </c>
      <c r="H138" s="23">
        <f>G138+K138</f>
        <v>184.42</v>
      </c>
      <c r="K138" s="11">
        <f>4.5*D138</f>
        <v>22.5</v>
      </c>
    </row>
    <row r="139" spans="1:11" ht="18.75">
      <c r="A139" s="9" t="s">
        <v>53</v>
      </c>
      <c r="B139" s="9" t="s">
        <v>49</v>
      </c>
      <c r="C139" s="9">
        <v>250</v>
      </c>
      <c r="D139" s="10">
        <v>1</v>
      </c>
      <c r="E139" s="11">
        <v>158.49</v>
      </c>
      <c r="F139" s="11">
        <f>E139*D139</f>
        <v>158.49</v>
      </c>
      <c r="G139" s="11">
        <f>F139*1.15</f>
        <v>182.2635</v>
      </c>
      <c r="H139" s="23">
        <f>G139+K139</f>
        <v>186.7635</v>
      </c>
      <c r="K139" s="11">
        <f>4.5*D139</f>
        <v>4.5</v>
      </c>
    </row>
    <row r="140" spans="1:11" ht="18.75">
      <c r="A140" s="9" t="s">
        <v>53</v>
      </c>
      <c r="B140" s="9" t="s">
        <v>80</v>
      </c>
      <c r="C140" s="9">
        <v>500</v>
      </c>
      <c r="D140" s="10">
        <v>2</v>
      </c>
      <c r="E140" s="11">
        <v>132.75</v>
      </c>
      <c r="F140" s="11">
        <f>E140*D140</f>
        <v>265.5</v>
      </c>
      <c r="G140" s="11">
        <f>F140*1.15</f>
        <v>305.325</v>
      </c>
      <c r="H140" s="23">
        <f>G140+K140</f>
        <v>323.325</v>
      </c>
      <c r="K140" s="11">
        <f>9*D140</f>
        <v>18</v>
      </c>
    </row>
    <row r="141" spans="1:11" ht="18.75">
      <c r="A141" s="9" t="s">
        <v>77</v>
      </c>
      <c r="B141" s="9" t="s">
        <v>22</v>
      </c>
      <c r="C141" s="9">
        <v>5000</v>
      </c>
      <c r="D141" s="10">
        <v>1</v>
      </c>
      <c r="E141" s="11">
        <v>1200</v>
      </c>
      <c r="F141" s="11">
        <f>E141*D141</f>
        <v>1200</v>
      </c>
      <c r="G141" s="11">
        <f>F141*1.15</f>
        <v>1380</v>
      </c>
      <c r="H141" s="23">
        <f>G141+K141</f>
        <v>1470</v>
      </c>
      <c r="K141" s="11">
        <f>90*D141</f>
        <v>90</v>
      </c>
    </row>
    <row r="142" spans="1:11" ht="18.75">
      <c r="A142" s="9" t="s">
        <v>77</v>
      </c>
      <c r="B142" s="9" t="s">
        <v>42</v>
      </c>
      <c r="C142" s="9">
        <v>280</v>
      </c>
      <c r="D142" s="10">
        <v>15</v>
      </c>
      <c r="E142" s="11">
        <v>28.16</v>
      </c>
      <c r="F142" s="11">
        <f>E142*D142</f>
        <v>422.4</v>
      </c>
      <c r="G142" s="11">
        <f>F142*1.15</f>
        <v>485.75999999999993</v>
      </c>
      <c r="H142" s="23">
        <f>G142+K142</f>
        <v>553.26</v>
      </c>
      <c r="K142" s="11">
        <f>4.5*D142</f>
        <v>67.5</v>
      </c>
    </row>
    <row r="143" spans="1:11" ht="18.75">
      <c r="A143" s="9" t="s">
        <v>52</v>
      </c>
      <c r="B143" s="9" t="s">
        <v>49</v>
      </c>
      <c r="C143" s="9">
        <v>250</v>
      </c>
      <c r="D143" s="10">
        <v>4</v>
      </c>
      <c r="E143" s="11">
        <v>158.49</v>
      </c>
      <c r="F143" s="11">
        <f>E143*D143</f>
        <v>633.96</v>
      </c>
      <c r="G143" s="11">
        <f>F143*1.15</f>
        <v>729.054</v>
      </c>
      <c r="H143" s="23">
        <f>G143+K143</f>
        <v>747.054</v>
      </c>
      <c r="K143" s="11">
        <f>4.5*D143</f>
        <v>18</v>
      </c>
    </row>
    <row r="144" spans="1:11" ht="18.75">
      <c r="A144" s="9" t="s">
        <v>52</v>
      </c>
      <c r="B144" s="9" t="s">
        <v>14</v>
      </c>
      <c r="C144" s="9">
        <v>500</v>
      </c>
      <c r="D144" s="10">
        <v>3</v>
      </c>
      <c r="E144" s="11">
        <v>156.93</v>
      </c>
      <c r="F144" s="11">
        <f>E144*D144</f>
        <v>470.79</v>
      </c>
      <c r="G144" s="11">
        <f>F144*1.15</f>
        <v>541.4085</v>
      </c>
      <c r="H144" s="23">
        <f>G144+K144</f>
        <v>568.4085</v>
      </c>
      <c r="K144" s="11">
        <f>9*D144</f>
        <v>27</v>
      </c>
    </row>
    <row r="145" spans="1:11" ht="18.75">
      <c r="A145" s="9" t="s">
        <v>52</v>
      </c>
      <c r="B145" s="9" t="s">
        <v>104</v>
      </c>
      <c r="C145" s="9">
        <v>500</v>
      </c>
      <c r="D145" s="10">
        <v>2</v>
      </c>
      <c r="E145" s="11">
        <v>104.41</v>
      </c>
      <c r="F145" s="11">
        <f>E145*D145</f>
        <v>208.82</v>
      </c>
      <c r="G145" s="11">
        <f>F145*1.15</f>
        <v>240.14299999999997</v>
      </c>
      <c r="H145" s="23">
        <f>G145+K145</f>
        <v>258.143</v>
      </c>
      <c r="K145" s="11">
        <f>9*D145</f>
        <v>18</v>
      </c>
    </row>
    <row r="146" spans="1:11" ht="18.75">
      <c r="A146" s="9" t="s">
        <v>52</v>
      </c>
      <c r="B146" s="9" t="s">
        <v>31</v>
      </c>
      <c r="C146" s="9">
        <v>280</v>
      </c>
      <c r="D146" s="10">
        <v>1</v>
      </c>
      <c r="E146" s="11">
        <v>25.45</v>
      </c>
      <c r="F146" s="11">
        <f>E146*D146</f>
        <v>25.45</v>
      </c>
      <c r="G146" s="11">
        <f>F146*1.15</f>
        <v>29.2675</v>
      </c>
      <c r="H146" s="23">
        <f>G146+K146</f>
        <v>33.7675</v>
      </c>
      <c r="K146" s="11">
        <f>4.5*D146</f>
        <v>4.5</v>
      </c>
    </row>
    <row r="147" spans="1:11" ht="18.75">
      <c r="A147" s="9" t="s">
        <v>52</v>
      </c>
      <c r="B147" s="9" t="s">
        <v>39</v>
      </c>
      <c r="C147" s="9">
        <v>280</v>
      </c>
      <c r="D147" s="10">
        <v>1</v>
      </c>
      <c r="E147" s="11">
        <v>28.16</v>
      </c>
      <c r="F147" s="11">
        <f>E147*D147</f>
        <v>28.16</v>
      </c>
      <c r="G147" s="11">
        <f>F147*1.15</f>
        <v>32.384</v>
      </c>
      <c r="H147" s="23">
        <f>G147+K147</f>
        <v>36.884</v>
      </c>
      <c r="K147" s="11">
        <f>4.5*D147</f>
        <v>4.5</v>
      </c>
    </row>
    <row r="148" spans="1:11" ht="18.75">
      <c r="A148" s="9" t="s">
        <v>52</v>
      </c>
      <c r="B148" s="9" t="s">
        <v>42</v>
      </c>
      <c r="C148" s="9">
        <v>280</v>
      </c>
      <c r="D148" s="10">
        <v>1</v>
      </c>
      <c r="E148" s="11">
        <v>28.16</v>
      </c>
      <c r="F148" s="11">
        <f>E148*D148</f>
        <v>28.16</v>
      </c>
      <c r="G148" s="11">
        <f>F148*1.15</f>
        <v>32.384</v>
      </c>
      <c r="H148" s="23">
        <f>G148+K148</f>
        <v>36.884</v>
      </c>
      <c r="K148" s="11">
        <f>4.5*D148</f>
        <v>4.5</v>
      </c>
    </row>
    <row r="149" spans="1:11" ht="18.75">
      <c r="A149" s="9" t="s">
        <v>52</v>
      </c>
      <c r="B149" s="9" t="s">
        <v>121</v>
      </c>
      <c r="C149" s="9">
        <v>250</v>
      </c>
      <c r="D149" s="10">
        <v>2</v>
      </c>
      <c r="E149" s="11">
        <v>88.03</v>
      </c>
      <c r="F149" s="11">
        <f>E149*D149</f>
        <v>176.06</v>
      </c>
      <c r="G149" s="11">
        <f>F149*1.15</f>
        <v>202.469</v>
      </c>
      <c r="H149" s="23">
        <f>G149+K149</f>
        <v>211.469</v>
      </c>
      <c r="K149" s="11">
        <f>4.5*D149</f>
        <v>9</v>
      </c>
    </row>
    <row r="150" spans="1:11" ht="18.75">
      <c r="A150" s="9" t="s">
        <v>71</v>
      </c>
      <c r="B150" s="9" t="s">
        <v>14</v>
      </c>
      <c r="C150" s="9">
        <v>500</v>
      </c>
      <c r="D150" s="10">
        <v>1</v>
      </c>
      <c r="E150" s="11">
        <v>156.93</v>
      </c>
      <c r="F150" s="11">
        <f>E150*D150</f>
        <v>156.93</v>
      </c>
      <c r="G150" s="11">
        <f>F150*1.15</f>
        <v>180.46949999999998</v>
      </c>
      <c r="H150" s="23">
        <f>G150+K150</f>
        <v>189.46949999999998</v>
      </c>
      <c r="K150" s="11">
        <f>9*D150</f>
        <v>9</v>
      </c>
    </row>
    <row r="151" spans="1:11" ht="18.75">
      <c r="A151" s="9" t="s">
        <v>71</v>
      </c>
      <c r="B151" s="21" t="s">
        <v>87</v>
      </c>
      <c r="C151" s="9">
        <v>500</v>
      </c>
      <c r="D151" s="10">
        <v>5</v>
      </c>
      <c r="E151" s="11">
        <v>132.75</v>
      </c>
      <c r="F151" s="11">
        <f>E151*D151</f>
        <v>663.75</v>
      </c>
      <c r="G151" s="11">
        <f>F151*1.15</f>
        <v>763.3124999999999</v>
      </c>
      <c r="H151" s="23">
        <f>G151+K151</f>
        <v>808.3124999999999</v>
      </c>
      <c r="K151" s="11">
        <f>9*D151</f>
        <v>45</v>
      </c>
    </row>
    <row r="152" spans="1:11" ht="18.75">
      <c r="A152" s="9" t="s">
        <v>71</v>
      </c>
      <c r="B152" s="9" t="s">
        <v>105</v>
      </c>
      <c r="C152" s="9">
        <v>1000</v>
      </c>
      <c r="D152" s="10">
        <v>4</v>
      </c>
      <c r="E152" s="11">
        <v>220.83</v>
      </c>
      <c r="F152" s="11">
        <f>E152*D152</f>
        <v>883.32</v>
      </c>
      <c r="G152" s="11">
        <f>F152*1.15</f>
        <v>1015.818</v>
      </c>
      <c r="H152" s="23">
        <f>G152+K152</f>
        <v>1087.818</v>
      </c>
      <c r="K152" s="11">
        <f>18*D152</f>
        <v>72</v>
      </c>
    </row>
    <row r="153" spans="1:11" ht="18.75">
      <c r="A153" s="9" t="s">
        <v>71</v>
      </c>
      <c r="B153" s="9" t="s">
        <v>31</v>
      </c>
      <c r="C153" s="9">
        <v>280</v>
      </c>
      <c r="D153" s="10">
        <v>10</v>
      </c>
      <c r="E153" s="11">
        <v>25.45</v>
      </c>
      <c r="F153" s="11">
        <f>E153*D153</f>
        <v>254.5</v>
      </c>
      <c r="G153" s="11">
        <f>F153*1.15</f>
        <v>292.67499999999995</v>
      </c>
      <c r="H153" s="23">
        <f>G153+K153</f>
        <v>337.67499999999995</v>
      </c>
      <c r="K153" s="11">
        <f>4.5*D153</f>
        <v>45</v>
      </c>
    </row>
    <row r="154" spans="1:11" ht="18.75">
      <c r="A154" s="9" t="s">
        <v>71</v>
      </c>
      <c r="B154" s="9" t="s">
        <v>41</v>
      </c>
      <c r="C154" s="9">
        <v>280</v>
      </c>
      <c r="D154" s="10">
        <v>8</v>
      </c>
      <c r="E154" s="11">
        <v>28.55</v>
      </c>
      <c r="F154" s="11">
        <f>E154*D154</f>
        <v>228.4</v>
      </c>
      <c r="G154" s="11">
        <f>F154*1.15</f>
        <v>262.65999999999997</v>
      </c>
      <c r="H154" s="23">
        <f>G154+K154</f>
        <v>298.65999999999997</v>
      </c>
      <c r="K154" s="11">
        <f>4.5*D154</f>
        <v>36</v>
      </c>
    </row>
    <row r="155" spans="1:11" ht="18.75">
      <c r="A155" s="9" t="s">
        <v>71</v>
      </c>
      <c r="B155" s="9" t="s">
        <v>121</v>
      </c>
      <c r="C155" s="9">
        <v>250</v>
      </c>
      <c r="D155" s="10">
        <v>3</v>
      </c>
      <c r="E155" s="11">
        <v>88.03</v>
      </c>
      <c r="F155" s="11">
        <f>E155*D155</f>
        <v>264.09000000000003</v>
      </c>
      <c r="G155" s="11">
        <f>F155*1.15</f>
        <v>303.7035</v>
      </c>
      <c r="H155" s="23">
        <f>G155+K155</f>
        <v>317.2035</v>
      </c>
      <c r="K155" s="11">
        <f>4.5*D155</f>
        <v>13.5</v>
      </c>
    </row>
    <row r="156" spans="1:11" ht="18.75">
      <c r="A156" s="9" t="s">
        <v>110</v>
      </c>
      <c r="B156" s="9" t="s">
        <v>105</v>
      </c>
      <c r="C156" s="9">
        <v>1000</v>
      </c>
      <c r="D156" s="10">
        <v>3</v>
      </c>
      <c r="E156" s="11">
        <v>220.83</v>
      </c>
      <c r="F156" s="11">
        <f>E156*D156</f>
        <v>662.49</v>
      </c>
      <c r="G156" s="11">
        <f>F156*1.15</f>
        <v>761.8634999999999</v>
      </c>
      <c r="H156" s="23">
        <f>G156+K156</f>
        <v>815.8634999999999</v>
      </c>
      <c r="K156" s="11">
        <f>18*D156</f>
        <v>54</v>
      </c>
    </row>
    <row r="157" spans="1:11" ht="18.75">
      <c r="A157" s="9" t="s">
        <v>63</v>
      </c>
      <c r="B157" s="9" t="s">
        <v>14</v>
      </c>
      <c r="C157" s="9">
        <v>500</v>
      </c>
      <c r="D157" s="10">
        <v>1</v>
      </c>
      <c r="E157" s="11">
        <v>156.93</v>
      </c>
      <c r="F157" s="11">
        <f>E157*D157</f>
        <v>156.93</v>
      </c>
      <c r="G157" s="11">
        <f>F157*1.15</f>
        <v>180.46949999999998</v>
      </c>
      <c r="H157" s="23">
        <f>G157+K157</f>
        <v>189.46949999999998</v>
      </c>
      <c r="K157" s="11">
        <f>9*D157</f>
        <v>9</v>
      </c>
    </row>
    <row r="158" spans="1:11" ht="18.75">
      <c r="A158" s="9" t="s">
        <v>28</v>
      </c>
      <c r="B158" s="9" t="s">
        <v>104</v>
      </c>
      <c r="C158" s="9">
        <v>1000</v>
      </c>
      <c r="D158" s="10">
        <v>3</v>
      </c>
      <c r="E158" s="11">
        <v>195.1</v>
      </c>
      <c r="F158" s="11">
        <f>E158*D158</f>
        <v>585.3</v>
      </c>
      <c r="G158" s="11">
        <f>F158*1.15</f>
        <v>673.0949999999999</v>
      </c>
      <c r="H158" s="23">
        <f>G158+K158</f>
        <v>727.0949999999999</v>
      </c>
      <c r="K158" s="11">
        <f>18*D158</f>
        <v>54</v>
      </c>
    </row>
    <row r="159" spans="1:11" ht="18.75">
      <c r="A159" s="9" t="s">
        <v>28</v>
      </c>
      <c r="B159" s="9" t="s">
        <v>37</v>
      </c>
      <c r="C159" s="9">
        <v>280</v>
      </c>
      <c r="D159" s="10">
        <v>3</v>
      </c>
      <c r="E159" s="11">
        <v>29.91</v>
      </c>
      <c r="F159" s="11">
        <f>E159*D159</f>
        <v>89.73</v>
      </c>
      <c r="G159" s="11">
        <f>F159*1.15</f>
        <v>103.1895</v>
      </c>
      <c r="H159" s="23">
        <f>G159+K159</f>
        <v>116.6895</v>
      </c>
      <c r="K159" s="11">
        <f>4.5*D159</f>
        <v>13.5</v>
      </c>
    </row>
    <row r="160" spans="1:11" ht="18.75">
      <c r="A160" s="9" t="s">
        <v>28</v>
      </c>
      <c r="B160" s="9" t="s">
        <v>39</v>
      </c>
      <c r="C160" s="9">
        <v>280</v>
      </c>
      <c r="D160" s="10">
        <v>3</v>
      </c>
      <c r="E160" s="11">
        <v>28.16</v>
      </c>
      <c r="F160" s="11">
        <f>E160*D160</f>
        <v>84.48</v>
      </c>
      <c r="G160" s="11">
        <f>F160*1.15</f>
        <v>97.152</v>
      </c>
      <c r="H160" s="23">
        <f>G160+K160</f>
        <v>110.652</v>
      </c>
      <c r="K160" s="11">
        <f>4.5*D160</f>
        <v>13.5</v>
      </c>
    </row>
    <row r="161" spans="1:11" ht="18.75">
      <c r="A161" s="9" t="s">
        <v>28</v>
      </c>
      <c r="B161" s="9" t="s">
        <v>42</v>
      </c>
      <c r="C161" s="9">
        <v>280</v>
      </c>
      <c r="D161" s="10">
        <v>2</v>
      </c>
      <c r="E161" s="11">
        <v>28.16</v>
      </c>
      <c r="F161" s="11">
        <f>E161*D161</f>
        <v>56.32</v>
      </c>
      <c r="G161" s="11">
        <f>F161*1.15</f>
        <v>64.768</v>
      </c>
      <c r="H161" s="23">
        <f>G161+K161</f>
        <v>73.768</v>
      </c>
      <c r="K161" s="11">
        <f>4.5*D161</f>
        <v>9</v>
      </c>
    </row>
    <row r="162" spans="1:11" ht="18.75">
      <c r="A162" s="20" t="s">
        <v>11</v>
      </c>
      <c r="B162" s="21" t="s">
        <v>87</v>
      </c>
      <c r="C162" s="9">
        <v>500</v>
      </c>
      <c r="D162" s="10">
        <v>3</v>
      </c>
      <c r="E162" s="11">
        <v>132.75</v>
      </c>
      <c r="F162" s="11">
        <f>E162*D162</f>
        <v>398.25</v>
      </c>
      <c r="G162" s="11">
        <f>F162*1.15</f>
        <v>457.98749999999995</v>
      </c>
      <c r="H162" s="23">
        <f>G162+K162</f>
        <v>484.98749999999995</v>
      </c>
      <c r="K162" s="11">
        <f>9*D162</f>
        <v>27</v>
      </c>
    </row>
    <row r="163" spans="1:11" ht="18.75">
      <c r="A163" s="20" t="s">
        <v>11</v>
      </c>
      <c r="B163" s="9" t="s">
        <v>31</v>
      </c>
      <c r="C163" s="9">
        <v>280</v>
      </c>
      <c r="D163" s="10">
        <v>6</v>
      </c>
      <c r="E163" s="11">
        <v>25.45</v>
      </c>
      <c r="F163" s="11">
        <f>E163*D163</f>
        <v>152.7</v>
      </c>
      <c r="G163" s="11">
        <f>F163*1.15</f>
        <v>175.60499999999996</v>
      </c>
      <c r="H163" s="23">
        <f>G163+K163</f>
        <v>202.60499999999996</v>
      </c>
      <c r="K163" s="11">
        <f>4.5*D163</f>
        <v>27</v>
      </c>
    </row>
    <row r="164" spans="1:11" ht="18.75">
      <c r="A164" s="20" t="s">
        <v>11</v>
      </c>
      <c r="B164" s="9" t="s">
        <v>121</v>
      </c>
      <c r="C164" s="9">
        <v>250</v>
      </c>
      <c r="D164" s="10">
        <v>1</v>
      </c>
      <c r="E164" s="11">
        <v>88.03</v>
      </c>
      <c r="F164" s="11">
        <f>E164*D164</f>
        <v>88.03</v>
      </c>
      <c r="G164" s="11">
        <f>F164*1.15</f>
        <v>101.2345</v>
      </c>
      <c r="H164" s="23">
        <f>G164+K164</f>
        <v>105.7345</v>
      </c>
      <c r="K164" s="11">
        <f>4.5*D164</f>
        <v>4.5</v>
      </c>
    </row>
    <row r="165" spans="1:11" ht="18.75">
      <c r="A165" s="9" t="s">
        <v>19</v>
      </c>
      <c r="B165" s="9" t="s">
        <v>104</v>
      </c>
      <c r="C165" s="9">
        <v>500</v>
      </c>
      <c r="D165" s="10">
        <v>2</v>
      </c>
      <c r="E165" s="11">
        <v>104.41</v>
      </c>
      <c r="F165" s="11">
        <f>E165*D165</f>
        <v>208.82</v>
      </c>
      <c r="G165" s="11">
        <f>F165*1.15</f>
        <v>240.14299999999997</v>
      </c>
      <c r="H165" s="23">
        <f>G165+K165</f>
        <v>258.143</v>
      </c>
      <c r="K165" s="11">
        <f>9*D165</f>
        <v>18</v>
      </c>
    </row>
    <row r="166" spans="1:11" ht="18.75">
      <c r="A166" s="9" t="s">
        <v>21</v>
      </c>
      <c r="B166" s="9" t="s">
        <v>22</v>
      </c>
      <c r="C166" s="9">
        <v>1000</v>
      </c>
      <c r="D166" s="10">
        <v>1</v>
      </c>
      <c r="E166" s="11">
        <v>300.83</v>
      </c>
      <c r="F166" s="11">
        <f>E166*D166</f>
        <v>300.83</v>
      </c>
      <c r="G166" s="11">
        <f>F166*1.15</f>
        <v>345.95449999999994</v>
      </c>
      <c r="H166" s="23">
        <f>G166+K166</f>
        <v>363.95449999999994</v>
      </c>
      <c r="K166" s="11">
        <f>18*D166</f>
        <v>18</v>
      </c>
    </row>
    <row r="167" spans="1:11" ht="18.75">
      <c r="A167" s="9" t="s">
        <v>122</v>
      </c>
      <c r="B167" s="9" t="s">
        <v>121</v>
      </c>
      <c r="C167" s="9">
        <v>250</v>
      </c>
      <c r="D167" s="10">
        <v>2</v>
      </c>
      <c r="E167" s="11">
        <v>88.03</v>
      </c>
      <c r="F167" s="11">
        <f>E167*D167</f>
        <v>176.06</v>
      </c>
      <c r="G167" s="11">
        <f>F167*1.15</f>
        <v>202.469</v>
      </c>
      <c r="H167" s="23">
        <f>G167+K167</f>
        <v>211.469</v>
      </c>
      <c r="K167" s="11">
        <f>4.5*D167</f>
        <v>9</v>
      </c>
    </row>
    <row r="168" spans="1:11" ht="18.75">
      <c r="A168" s="9" t="s">
        <v>54</v>
      </c>
      <c r="B168" s="9" t="s">
        <v>49</v>
      </c>
      <c r="C168" s="9">
        <v>250</v>
      </c>
      <c r="D168" s="10">
        <v>1</v>
      </c>
      <c r="E168" s="11">
        <v>158.49</v>
      </c>
      <c r="F168" s="11">
        <f>E168*D168</f>
        <v>158.49</v>
      </c>
      <c r="G168" s="11">
        <f>F168*1.15</f>
        <v>182.2635</v>
      </c>
      <c r="H168" s="23">
        <f>G168+K168</f>
        <v>186.7635</v>
      </c>
      <c r="K168" s="11">
        <f>4.5*D168</f>
        <v>4.5</v>
      </c>
    </row>
    <row r="169" spans="1:11" ht="18.75">
      <c r="A169" s="9" t="s">
        <v>54</v>
      </c>
      <c r="B169" s="9" t="s">
        <v>14</v>
      </c>
      <c r="C169" s="9">
        <v>500</v>
      </c>
      <c r="D169" s="10">
        <v>4</v>
      </c>
      <c r="E169" s="11">
        <v>156.93</v>
      </c>
      <c r="F169" s="11">
        <f>E169*D169</f>
        <v>627.72</v>
      </c>
      <c r="G169" s="11">
        <f>F169*1.15</f>
        <v>721.8779999999999</v>
      </c>
      <c r="H169" s="23">
        <f>G169+K169</f>
        <v>757.8779999999999</v>
      </c>
      <c r="K169" s="11">
        <f>9*D169</f>
        <v>36</v>
      </c>
    </row>
    <row r="170" spans="1:11" ht="18.75">
      <c r="A170" s="9" t="s">
        <v>54</v>
      </c>
      <c r="B170" s="9" t="s">
        <v>31</v>
      </c>
      <c r="C170" s="9">
        <v>280</v>
      </c>
      <c r="D170" s="10">
        <v>9</v>
      </c>
      <c r="E170" s="11">
        <v>25.45</v>
      </c>
      <c r="F170" s="11">
        <f>E170*D170</f>
        <v>229.04999999999998</v>
      </c>
      <c r="G170" s="11">
        <f>F170*1.15</f>
        <v>263.40749999999997</v>
      </c>
      <c r="H170" s="23">
        <f>G170+K170</f>
        <v>303.90749999999997</v>
      </c>
      <c r="K170" s="11">
        <f>4.5*D170</f>
        <v>40.5</v>
      </c>
    </row>
    <row r="171" spans="1:11" ht="18.75">
      <c r="A171" s="9" t="s">
        <v>54</v>
      </c>
      <c r="B171" s="9" t="s">
        <v>39</v>
      </c>
      <c r="C171" s="9">
        <v>280</v>
      </c>
      <c r="D171" s="10">
        <v>4</v>
      </c>
      <c r="E171" s="11">
        <v>28.16</v>
      </c>
      <c r="F171" s="11">
        <f>E171*D171</f>
        <v>112.64</v>
      </c>
      <c r="G171" s="11">
        <f>F171*1.15</f>
        <v>129.536</v>
      </c>
      <c r="H171" s="23">
        <f>G171+K171</f>
        <v>147.536</v>
      </c>
      <c r="K171" s="11">
        <f>4.5*D171</f>
        <v>18</v>
      </c>
    </row>
    <row r="172" spans="1:11" ht="18.75">
      <c r="A172" s="9" t="s">
        <v>54</v>
      </c>
      <c r="B172" s="9" t="s">
        <v>42</v>
      </c>
      <c r="C172" s="9">
        <v>280</v>
      </c>
      <c r="D172" s="10">
        <v>4</v>
      </c>
      <c r="E172" s="11">
        <v>28.16</v>
      </c>
      <c r="F172" s="11">
        <f>E172*D172</f>
        <v>112.64</v>
      </c>
      <c r="G172" s="11">
        <f>F172*1.15</f>
        <v>129.536</v>
      </c>
      <c r="H172" s="23">
        <f>G172+K172</f>
        <v>147.536</v>
      </c>
      <c r="K172" s="11">
        <f>4.5*D172</f>
        <v>18</v>
      </c>
    </row>
    <row r="173" spans="1:11" ht="18.75">
      <c r="A173" s="9" t="s">
        <v>32</v>
      </c>
      <c r="B173" s="9" t="s">
        <v>31</v>
      </c>
      <c r="C173" s="9">
        <v>280</v>
      </c>
      <c r="D173" s="10">
        <v>12</v>
      </c>
      <c r="E173" s="11">
        <v>25.45</v>
      </c>
      <c r="F173" s="11">
        <f>E173*D173</f>
        <v>305.4</v>
      </c>
      <c r="G173" s="11">
        <f>F173*1.15</f>
        <v>351.2099999999999</v>
      </c>
      <c r="H173" s="23">
        <f>G173+K173</f>
        <v>405.2099999999999</v>
      </c>
      <c r="K173" s="11">
        <f>4.5*D173</f>
        <v>54</v>
      </c>
    </row>
    <row r="174" spans="1:11" ht="18.75">
      <c r="A174" s="9" t="s">
        <v>32</v>
      </c>
      <c r="B174" s="9" t="s">
        <v>121</v>
      </c>
      <c r="C174" s="9">
        <v>250</v>
      </c>
      <c r="D174" s="10">
        <v>1</v>
      </c>
      <c r="E174" s="11">
        <v>88.03</v>
      </c>
      <c r="F174" s="11">
        <f>E174*D174</f>
        <v>88.03</v>
      </c>
      <c r="G174" s="11">
        <f>F174*1.15</f>
        <v>101.2345</v>
      </c>
      <c r="H174" s="23">
        <f>G174+K174</f>
        <v>105.7345</v>
      </c>
      <c r="K174" s="11">
        <f>4.5*D174</f>
        <v>4.5</v>
      </c>
    </row>
    <row r="175" spans="1:11" ht="18.75">
      <c r="A175" s="9" t="s">
        <v>35</v>
      </c>
      <c r="B175" s="9" t="s">
        <v>104</v>
      </c>
      <c r="C175" s="9">
        <v>1000</v>
      </c>
      <c r="D175" s="10">
        <v>1</v>
      </c>
      <c r="E175" s="11">
        <v>195.1</v>
      </c>
      <c r="F175" s="11">
        <f>E175*D175</f>
        <v>195.1</v>
      </c>
      <c r="G175" s="11">
        <f>F175*1.15</f>
        <v>224.36499999999998</v>
      </c>
      <c r="H175" s="23">
        <f>G175+K175</f>
        <v>242.36499999999998</v>
      </c>
      <c r="K175" s="11">
        <f>18*D175</f>
        <v>18</v>
      </c>
    </row>
    <row r="176" spans="1:11" ht="18.75">
      <c r="A176" s="9" t="s">
        <v>35</v>
      </c>
      <c r="B176" s="9" t="s">
        <v>105</v>
      </c>
      <c r="C176" s="9">
        <v>1000</v>
      </c>
      <c r="D176" s="10">
        <v>1</v>
      </c>
      <c r="E176" s="11">
        <v>220.83</v>
      </c>
      <c r="F176" s="11">
        <f>E176*D176</f>
        <v>220.83</v>
      </c>
      <c r="G176" s="11">
        <f>F176*1.15</f>
        <v>253.9545</v>
      </c>
      <c r="H176" s="23">
        <f>G176+K176</f>
        <v>271.9545</v>
      </c>
      <c r="K176" s="11">
        <f>18*D176</f>
        <v>18</v>
      </c>
    </row>
    <row r="177" spans="1:11" ht="18.75">
      <c r="A177" s="9" t="s">
        <v>35</v>
      </c>
      <c r="B177" s="9" t="s">
        <v>121</v>
      </c>
      <c r="C177" s="9">
        <v>250</v>
      </c>
      <c r="D177" s="10">
        <v>1</v>
      </c>
      <c r="E177" s="11">
        <v>88.03</v>
      </c>
      <c r="F177" s="11">
        <f>E177*D177</f>
        <v>88.03</v>
      </c>
      <c r="G177" s="11">
        <f>F177*1.15</f>
        <v>101.2345</v>
      </c>
      <c r="H177" s="23">
        <f>G177+K177</f>
        <v>105.7345</v>
      </c>
      <c r="K177" s="11">
        <f>4.5*D177</f>
        <v>4.5</v>
      </c>
    </row>
    <row r="178" spans="1:11" ht="18.75">
      <c r="A178" s="9" t="s">
        <v>46</v>
      </c>
      <c r="B178" s="9" t="s">
        <v>39</v>
      </c>
      <c r="C178" s="9">
        <v>280</v>
      </c>
      <c r="D178" s="10">
        <v>15</v>
      </c>
      <c r="E178" s="11">
        <v>28.16</v>
      </c>
      <c r="F178" s="11">
        <f>E178*D178</f>
        <v>422.4</v>
      </c>
      <c r="G178" s="11">
        <f>F178*1.15</f>
        <v>485.75999999999993</v>
      </c>
      <c r="H178" s="23">
        <f>G178+K178</f>
        <v>553.26</v>
      </c>
      <c r="K178" s="11">
        <f>4.5*D178</f>
        <v>67.5</v>
      </c>
    </row>
    <row r="179" spans="1:11" ht="18.75">
      <c r="A179" s="9" t="s">
        <v>46</v>
      </c>
      <c r="B179" s="9" t="s">
        <v>42</v>
      </c>
      <c r="C179" s="9">
        <v>280</v>
      </c>
      <c r="D179" s="10">
        <v>15</v>
      </c>
      <c r="E179" s="11">
        <v>28.16</v>
      </c>
      <c r="F179" s="11">
        <f>E179*D179</f>
        <v>422.4</v>
      </c>
      <c r="G179" s="11">
        <f>F179*1.15</f>
        <v>485.75999999999993</v>
      </c>
      <c r="H179" s="23">
        <f>G179+K179</f>
        <v>553.26</v>
      </c>
      <c r="K179" s="11">
        <f>4.5*D179</f>
        <v>67.5</v>
      </c>
    </row>
    <row r="180" spans="1:11" ht="18.75">
      <c r="A180" s="9" t="s">
        <v>46</v>
      </c>
      <c r="B180" s="9" t="s">
        <v>121</v>
      </c>
      <c r="C180" s="9">
        <v>250</v>
      </c>
      <c r="D180" s="10">
        <v>2</v>
      </c>
      <c r="E180" s="11">
        <v>88.03</v>
      </c>
      <c r="F180" s="11">
        <f>E180*D180</f>
        <v>176.06</v>
      </c>
      <c r="G180" s="11">
        <f>F180*1.15</f>
        <v>202.469</v>
      </c>
      <c r="H180" s="23">
        <f>G180+K180</f>
        <v>211.469</v>
      </c>
      <c r="K180" s="11">
        <f>4.5*D180</f>
        <v>9</v>
      </c>
    </row>
    <row r="181" spans="1:11" ht="18.75">
      <c r="A181" s="20" t="s">
        <v>102</v>
      </c>
      <c r="B181" s="9" t="s">
        <v>105</v>
      </c>
      <c r="C181" s="9">
        <v>1000</v>
      </c>
      <c r="D181" s="10">
        <v>1</v>
      </c>
      <c r="E181" s="11">
        <v>220.83</v>
      </c>
      <c r="F181" s="11">
        <f>E181*D181</f>
        <v>220.83</v>
      </c>
      <c r="G181" s="11">
        <f>F181*1.15</f>
        <v>253.9545</v>
      </c>
      <c r="H181" s="23">
        <f>G181+K181</f>
        <v>271.9545</v>
      </c>
      <c r="K181" s="11">
        <f>18*D181</f>
        <v>18</v>
      </c>
    </row>
    <row r="182" spans="1:11" ht="18.75">
      <c r="A182" s="20" t="s">
        <v>102</v>
      </c>
      <c r="B182" s="9" t="s">
        <v>31</v>
      </c>
      <c r="C182" s="9">
        <v>280</v>
      </c>
      <c r="D182" s="10">
        <v>2</v>
      </c>
      <c r="E182" s="11">
        <v>25.45</v>
      </c>
      <c r="F182" s="11">
        <f>E182*D182</f>
        <v>50.9</v>
      </c>
      <c r="G182" s="11">
        <f>F182*1.15</f>
        <v>58.535</v>
      </c>
      <c r="H182" s="23">
        <f>G182+K182</f>
        <v>67.535</v>
      </c>
      <c r="K182" s="11">
        <f>4.5*D182</f>
        <v>9</v>
      </c>
    </row>
    <row r="183" spans="1:11" ht="18.75">
      <c r="A183" s="20" t="s">
        <v>102</v>
      </c>
      <c r="B183" s="9" t="s">
        <v>42</v>
      </c>
      <c r="C183" s="9">
        <v>280</v>
      </c>
      <c r="D183" s="10">
        <v>1</v>
      </c>
      <c r="E183" s="11">
        <v>28.16</v>
      </c>
      <c r="F183" s="11">
        <f>E183*D183</f>
        <v>28.16</v>
      </c>
      <c r="G183" s="11">
        <f>F183*1.15</f>
        <v>32.384</v>
      </c>
      <c r="H183" s="23">
        <f>G183+K183</f>
        <v>36.884</v>
      </c>
      <c r="K183" s="11">
        <f>4.5*D183</f>
        <v>4.5</v>
      </c>
    </row>
    <row r="184" spans="1:11" ht="18.75">
      <c r="A184" s="20" t="s">
        <v>102</v>
      </c>
      <c r="B184" s="9" t="s">
        <v>121</v>
      </c>
      <c r="C184" s="9">
        <v>250</v>
      </c>
      <c r="D184" s="10">
        <v>1</v>
      </c>
      <c r="E184" s="11">
        <v>88.03</v>
      </c>
      <c r="F184" s="11">
        <f>E184*D184</f>
        <v>88.03</v>
      </c>
      <c r="G184" s="11">
        <f>F184*1.15</f>
        <v>101.2345</v>
      </c>
      <c r="H184" s="23">
        <f>G184+K184</f>
        <v>105.7345</v>
      </c>
      <c r="K184" s="11">
        <f>4.5*D184</f>
        <v>4.5</v>
      </c>
    </row>
    <row r="185" spans="1:11" ht="18.75">
      <c r="A185" s="9" t="s">
        <v>107</v>
      </c>
      <c r="B185" s="9" t="s">
        <v>105</v>
      </c>
      <c r="C185" s="9">
        <v>1000</v>
      </c>
      <c r="D185" s="10">
        <v>1</v>
      </c>
      <c r="E185" s="11">
        <v>220.83</v>
      </c>
      <c r="F185" s="11">
        <f>E185*D185</f>
        <v>220.83</v>
      </c>
      <c r="G185" s="11">
        <f>F185*1.15</f>
        <v>253.9545</v>
      </c>
      <c r="H185" s="23">
        <f>G185+K185</f>
        <v>271.9545</v>
      </c>
      <c r="K185" s="11">
        <f>18*D185</f>
        <v>18</v>
      </c>
    </row>
    <row r="186" spans="1:11" ht="18.75">
      <c r="A186" s="9" t="s">
        <v>125</v>
      </c>
      <c r="B186" s="9" t="s">
        <v>121</v>
      </c>
      <c r="C186" s="9">
        <v>250</v>
      </c>
      <c r="D186" s="10">
        <v>2</v>
      </c>
      <c r="E186" s="11">
        <v>88.03</v>
      </c>
      <c r="F186" s="11">
        <f>E186*D186</f>
        <v>176.06</v>
      </c>
      <c r="G186" s="11">
        <f>F186*1.15</f>
        <v>202.469</v>
      </c>
      <c r="H186" s="23">
        <f>G186+K186</f>
        <v>211.469</v>
      </c>
      <c r="K186" s="11">
        <f>4.5*D186</f>
        <v>9</v>
      </c>
    </row>
    <row r="187" spans="1:11" ht="18.75">
      <c r="A187" s="9" t="s">
        <v>114</v>
      </c>
      <c r="B187" s="9" t="s">
        <v>29</v>
      </c>
      <c r="C187" s="9">
        <v>280</v>
      </c>
      <c r="D187" s="10">
        <v>2</v>
      </c>
      <c r="E187" s="11">
        <v>24.71</v>
      </c>
      <c r="F187" s="11">
        <f>E187*D187</f>
        <v>49.42</v>
      </c>
      <c r="G187" s="11">
        <f>F187*1.15</f>
        <v>56.833</v>
      </c>
      <c r="H187" s="23">
        <f>G187+K187</f>
        <v>65.833</v>
      </c>
      <c r="K187" s="11">
        <f>4.5*D187</f>
        <v>9</v>
      </c>
    </row>
    <row r="188" spans="1:11" ht="18.75">
      <c r="A188" s="9" t="s">
        <v>114</v>
      </c>
      <c r="B188" s="9" t="s">
        <v>31</v>
      </c>
      <c r="C188" s="9">
        <v>280</v>
      </c>
      <c r="D188" s="10">
        <v>4</v>
      </c>
      <c r="E188" s="11">
        <v>25.45</v>
      </c>
      <c r="F188" s="11">
        <f>E188*D188</f>
        <v>101.8</v>
      </c>
      <c r="G188" s="11">
        <f>F188*1.15</f>
        <v>117.07</v>
      </c>
      <c r="H188" s="23">
        <f>G188+K188</f>
        <v>135.07</v>
      </c>
      <c r="K188" s="11">
        <f>4.5*D188</f>
        <v>18</v>
      </c>
    </row>
    <row r="189" spans="1:11" ht="18.75">
      <c r="A189" s="9" t="s">
        <v>114</v>
      </c>
      <c r="B189" s="9" t="s">
        <v>39</v>
      </c>
      <c r="C189" s="9">
        <v>280</v>
      </c>
      <c r="D189" s="10">
        <v>4</v>
      </c>
      <c r="E189" s="11">
        <v>28.16</v>
      </c>
      <c r="F189" s="11">
        <f>E189*D189</f>
        <v>112.64</v>
      </c>
      <c r="G189" s="11">
        <f>F189*1.15</f>
        <v>129.536</v>
      </c>
      <c r="H189" s="23">
        <f>G189+K189</f>
        <v>147.536</v>
      </c>
      <c r="K189" s="11">
        <f>4.5*D189</f>
        <v>18</v>
      </c>
    </row>
    <row r="190" spans="1:11" ht="18.75">
      <c r="A190" s="9" t="s">
        <v>114</v>
      </c>
      <c r="B190" s="9" t="s">
        <v>42</v>
      </c>
      <c r="C190" s="9">
        <v>280</v>
      </c>
      <c r="D190" s="10">
        <v>2</v>
      </c>
      <c r="E190" s="11">
        <v>28.16</v>
      </c>
      <c r="F190" s="11">
        <f>E190*D190</f>
        <v>56.32</v>
      </c>
      <c r="G190" s="11">
        <f>F190*1.15</f>
        <v>64.768</v>
      </c>
      <c r="H190" s="23">
        <f>G190+K190</f>
        <v>73.768</v>
      </c>
      <c r="K190" s="11">
        <f>4.5*D190</f>
        <v>9</v>
      </c>
    </row>
    <row r="191" spans="1:11" ht="18.75">
      <c r="A191" s="9" t="s">
        <v>95</v>
      </c>
      <c r="B191" s="9" t="s">
        <v>104</v>
      </c>
      <c r="C191" s="9">
        <v>500</v>
      </c>
      <c r="D191" s="10">
        <v>1</v>
      </c>
      <c r="E191" s="11">
        <v>104.41</v>
      </c>
      <c r="F191" s="11">
        <f>E191*D191</f>
        <v>104.41</v>
      </c>
      <c r="G191" s="11">
        <f>F191*1.15</f>
        <v>120.07149999999999</v>
      </c>
      <c r="H191" s="23">
        <f>G191+K191</f>
        <v>129.0715</v>
      </c>
      <c r="K191" s="11">
        <f>9*D191</f>
        <v>9</v>
      </c>
    </row>
    <row r="192" spans="1:11" ht="18.75">
      <c r="A192" s="9" t="s">
        <v>55</v>
      </c>
      <c r="B192" s="9" t="s">
        <v>49</v>
      </c>
      <c r="C192" s="9">
        <v>250</v>
      </c>
      <c r="D192" s="10">
        <v>1</v>
      </c>
      <c r="E192" s="11">
        <v>158.49</v>
      </c>
      <c r="F192" s="11">
        <f>E192*D192</f>
        <v>158.49</v>
      </c>
      <c r="G192" s="11">
        <f>F192*1.15</f>
        <v>182.2635</v>
      </c>
      <c r="H192" s="23">
        <f>G192+K192</f>
        <v>186.7635</v>
      </c>
      <c r="K192" s="11">
        <f>4.5*D192</f>
        <v>4.5</v>
      </c>
    </row>
    <row r="193" spans="1:11" ht="18.75">
      <c r="A193" s="9" t="s">
        <v>55</v>
      </c>
      <c r="B193" s="9" t="s">
        <v>14</v>
      </c>
      <c r="C193" s="9">
        <v>500</v>
      </c>
      <c r="D193" s="10">
        <v>3</v>
      </c>
      <c r="E193" s="11">
        <v>156.93</v>
      </c>
      <c r="F193" s="11">
        <f>E193*D193</f>
        <v>470.79</v>
      </c>
      <c r="G193" s="11">
        <f>F193*1.15</f>
        <v>541.4085</v>
      </c>
      <c r="H193" s="23">
        <f>G193+K193</f>
        <v>568.4085</v>
      </c>
      <c r="K193" s="11">
        <f>9*D193</f>
        <v>27</v>
      </c>
    </row>
    <row r="194" spans="1:11" ht="18.75">
      <c r="A194" s="9" t="s">
        <v>55</v>
      </c>
      <c r="B194" s="9" t="s">
        <v>31</v>
      </c>
      <c r="C194" s="9">
        <v>280</v>
      </c>
      <c r="D194" s="10">
        <v>4</v>
      </c>
      <c r="E194" s="11">
        <v>25.45</v>
      </c>
      <c r="F194" s="11">
        <f>E194*D194</f>
        <v>101.8</v>
      </c>
      <c r="G194" s="11">
        <f>F194*1.15</f>
        <v>117.07</v>
      </c>
      <c r="H194" s="23">
        <f>G194+K194</f>
        <v>135.07</v>
      </c>
      <c r="K194" s="11">
        <f>4.5*D194</f>
        <v>18</v>
      </c>
    </row>
    <row r="195" spans="1:11" ht="18.75">
      <c r="A195" s="9" t="s">
        <v>55</v>
      </c>
      <c r="B195" s="9" t="s">
        <v>39</v>
      </c>
      <c r="C195" s="9">
        <v>280</v>
      </c>
      <c r="D195" s="10">
        <v>1</v>
      </c>
      <c r="E195" s="11">
        <v>28.16</v>
      </c>
      <c r="F195" s="11">
        <f>E195*D195</f>
        <v>28.16</v>
      </c>
      <c r="G195" s="11">
        <f>F195*1.15</f>
        <v>32.384</v>
      </c>
      <c r="H195" s="23">
        <f>G195+K195</f>
        <v>36.884</v>
      </c>
      <c r="K195" s="11">
        <f>4.5*D195</f>
        <v>4.5</v>
      </c>
    </row>
    <row r="196" spans="1:11" ht="18.75">
      <c r="A196" s="9" t="s">
        <v>55</v>
      </c>
      <c r="B196" s="9" t="s">
        <v>42</v>
      </c>
      <c r="C196" s="9">
        <v>280</v>
      </c>
      <c r="D196" s="10">
        <v>1</v>
      </c>
      <c r="E196" s="11">
        <v>28.16</v>
      </c>
      <c r="F196" s="11">
        <f>E196*D196</f>
        <v>28.16</v>
      </c>
      <c r="G196" s="11">
        <f>F196*1.15</f>
        <v>32.384</v>
      </c>
      <c r="H196" s="23">
        <f>G196+K196</f>
        <v>36.884</v>
      </c>
      <c r="K196" s="11">
        <f>4.5*D196</f>
        <v>4.5</v>
      </c>
    </row>
    <row r="197" spans="1:11" ht="18.75">
      <c r="A197" s="9" t="s">
        <v>55</v>
      </c>
      <c r="B197" s="9" t="s">
        <v>121</v>
      </c>
      <c r="C197" s="9">
        <v>250</v>
      </c>
      <c r="D197" s="10">
        <v>1</v>
      </c>
      <c r="E197" s="11">
        <v>88.03</v>
      </c>
      <c r="F197" s="11">
        <f>E197*D197</f>
        <v>88.03</v>
      </c>
      <c r="G197" s="11">
        <f>F197*1.15</f>
        <v>101.2345</v>
      </c>
      <c r="H197" s="23">
        <f>G197+K197</f>
        <v>105.7345</v>
      </c>
      <c r="K197" s="11">
        <f>4.5*D197</f>
        <v>4.5</v>
      </c>
    </row>
    <row r="198" spans="1:11" ht="18.75">
      <c r="A198" s="9" t="s">
        <v>57</v>
      </c>
      <c r="B198" s="9" t="s">
        <v>49</v>
      </c>
      <c r="C198" s="9">
        <v>250</v>
      </c>
      <c r="D198" s="10">
        <v>2</v>
      </c>
      <c r="E198" s="11">
        <v>158.49</v>
      </c>
      <c r="F198" s="11">
        <f>E198*D198</f>
        <v>316.98</v>
      </c>
      <c r="G198" s="11">
        <f>F198*1.15</f>
        <v>364.527</v>
      </c>
      <c r="H198" s="23">
        <f>G198+K198</f>
        <v>373.527</v>
      </c>
      <c r="K198" s="11">
        <f>4.5*D198</f>
        <v>9</v>
      </c>
    </row>
    <row r="199" spans="1:11" ht="18.75">
      <c r="A199" s="9" t="s">
        <v>57</v>
      </c>
      <c r="B199" s="9" t="s">
        <v>104</v>
      </c>
      <c r="C199" s="9">
        <v>500</v>
      </c>
      <c r="D199" s="10">
        <v>1</v>
      </c>
      <c r="E199" s="11">
        <v>104.41</v>
      </c>
      <c r="F199" s="11">
        <f>E199*D199</f>
        <v>104.41</v>
      </c>
      <c r="G199" s="11">
        <f>F199*1.15</f>
        <v>120.07149999999999</v>
      </c>
      <c r="H199" s="23">
        <f>G199+K199</f>
        <v>129.0715</v>
      </c>
      <c r="K199" s="11">
        <f>9*D199</f>
        <v>9</v>
      </c>
    </row>
    <row r="200" spans="1:11" ht="18.75">
      <c r="A200" s="9" t="s">
        <v>57</v>
      </c>
      <c r="B200" s="9" t="s">
        <v>31</v>
      </c>
      <c r="C200" s="9">
        <v>280</v>
      </c>
      <c r="D200" s="10">
        <v>2</v>
      </c>
      <c r="E200" s="11">
        <v>25.45</v>
      </c>
      <c r="F200" s="11">
        <f>E200*D200</f>
        <v>50.9</v>
      </c>
      <c r="G200" s="11">
        <f>F200*1.15</f>
        <v>58.535</v>
      </c>
      <c r="H200" s="23">
        <f>G200+K200</f>
        <v>67.535</v>
      </c>
      <c r="K200" s="11">
        <f>4.5*D200</f>
        <v>9</v>
      </c>
    </row>
    <row r="201" spans="1:11" ht="18.75">
      <c r="A201" s="9" t="s">
        <v>115</v>
      </c>
      <c r="B201" s="9" t="s">
        <v>31</v>
      </c>
      <c r="C201" s="9">
        <v>280</v>
      </c>
      <c r="D201" s="10">
        <v>24</v>
      </c>
      <c r="E201" s="11">
        <v>25.45</v>
      </c>
      <c r="F201" s="11">
        <f>E201*D201</f>
        <v>610.8</v>
      </c>
      <c r="G201" s="11">
        <f>F201*1.15</f>
        <v>702.4199999999998</v>
      </c>
      <c r="H201" s="23">
        <f>G201+K201</f>
        <v>810.4199999999998</v>
      </c>
      <c r="K201" s="11">
        <f>4.5*D201</f>
        <v>108</v>
      </c>
    </row>
    <row r="202" spans="1:11" ht="18.75">
      <c r="A202" s="9" t="s">
        <v>33</v>
      </c>
      <c r="B202" s="9" t="s">
        <v>121</v>
      </c>
      <c r="C202" s="9">
        <v>250</v>
      </c>
      <c r="D202" s="10">
        <v>1</v>
      </c>
      <c r="E202" s="11">
        <v>88.03</v>
      </c>
      <c r="F202" s="11">
        <f>E202*D202</f>
        <v>88.03</v>
      </c>
      <c r="G202" s="11">
        <f>F202*1.15</f>
        <v>101.2345</v>
      </c>
      <c r="H202" s="23">
        <f>G202+K202</f>
        <v>105.7345</v>
      </c>
      <c r="K202" s="11">
        <f>4.5*D202</f>
        <v>4.5</v>
      </c>
    </row>
    <row r="203" spans="1:11" ht="18.75">
      <c r="A203" s="9" t="s">
        <v>40</v>
      </c>
      <c r="B203" s="9" t="s">
        <v>105</v>
      </c>
      <c r="C203" s="9">
        <v>1000</v>
      </c>
      <c r="D203" s="10">
        <v>1</v>
      </c>
      <c r="E203" s="11">
        <v>220.83</v>
      </c>
      <c r="F203" s="11">
        <f>E203*D203</f>
        <v>220.83</v>
      </c>
      <c r="G203" s="11">
        <f>F203*1.15</f>
        <v>253.9545</v>
      </c>
      <c r="H203" s="23">
        <f>G203+K203</f>
        <v>271.9545</v>
      </c>
      <c r="K203" s="11">
        <f>18*D203</f>
        <v>18</v>
      </c>
    </row>
    <row r="204" spans="1:11" ht="18.75">
      <c r="A204" s="9" t="s">
        <v>40</v>
      </c>
      <c r="B204" s="9" t="s">
        <v>121</v>
      </c>
      <c r="C204" s="9">
        <v>250</v>
      </c>
      <c r="D204" s="10">
        <v>3</v>
      </c>
      <c r="E204" s="11">
        <v>88.03</v>
      </c>
      <c r="F204" s="11">
        <f>E204*D204</f>
        <v>264.09000000000003</v>
      </c>
      <c r="G204" s="11">
        <f>F204*1.15</f>
        <v>303.7035</v>
      </c>
      <c r="H204" s="23">
        <f>G204+K204</f>
        <v>317.2035</v>
      </c>
      <c r="K204" s="11">
        <f>4.5*D204</f>
        <v>13.5</v>
      </c>
    </row>
    <row r="205" spans="1:11" ht="18.75">
      <c r="A205" s="9" t="s">
        <v>116</v>
      </c>
      <c r="B205" s="9" t="s">
        <v>31</v>
      </c>
      <c r="C205" s="9">
        <v>280</v>
      </c>
      <c r="D205" s="10">
        <v>6</v>
      </c>
      <c r="E205" s="11">
        <v>25.45</v>
      </c>
      <c r="F205" s="11">
        <f>E205*D205</f>
        <v>152.7</v>
      </c>
      <c r="G205" s="11">
        <f>F205*1.15</f>
        <v>175.60499999999996</v>
      </c>
      <c r="H205" s="23">
        <f>G205+K205</f>
        <v>202.60499999999996</v>
      </c>
      <c r="K205" s="11">
        <f>4.5*D205</f>
        <v>27</v>
      </c>
    </row>
    <row r="206" spans="1:11" ht="18.75">
      <c r="A206" s="9" t="s">
        <v>118</v>
      </c>
      <c r="B206" s="9" t="s">
        <v>31</v>
      </c>
      <c r="C206" s="9">
        <v>280</v>
      </c>
      <c r="D206" s="10">
        <v>1</v>
      </c>
      <c r="E206" s="11">
        <v>25.45</v>
      </c>
      <c r="F206" s="11">
        <f>E206*D206</f>
        <v>25.45</v>
      </c>
      <c r="G206" s="11">
        <f>F206*1.15</f>
        <v>29.2675</v>
      </c>
      <c r="H206" s="23">
        <f>G206+K206</f>
        <v>33.7675</v>
      </c>
      <c r="K206" s="11">
        <f>4.5*D206</f>
        <v>4.5</v>
      </c>
    </row>
    <row r="207" spans="1:11" ht="18.75">
      <c r="A207" s="9" t="s">
        <v>118</v>
      </c>
      <c r="B207" s="9" t="s">
        <v>39</v>
      </c>
      <c r="C207" s="9">
        <v>280</v>
      </c>
      <c r="D207" s="10">
        <v>1</v>
      </c>
      <c r="E207" s="11">
        <v>28.16</v>
      </c>
      <c r="F207" s="11">
        <f>E207*D207</f>
        <v>28.16</v>
      </c>
      <c r="G207" s="11">
        <f>F207*1.15</f>
        <v>32.384</v>
      </c>
      <c r="H207" s="23">
        <f>G207+K207</f>
        <v>36.884</v>
      </c>
      <c r="K207" s="11">
        <f>4.5*D207</f>
        <v>4.5</v>
      </c>
    </row>
    <row r="208" spans="1:11" ht="18.75">
      <c r="A208" s="9" t="s">
        <v>118</v>
      </c>
      <c r="B208" s="9" t="s">
        <v>42</v>
      </c>
      <c r="C208" s="9">
        <v>280</v>
      </c>
      <c r="D208" s="10">
        <v>1</v>
      </c>
      <c r="E208" s="11">
        <v>28.16</v>
      </c>
      <c r="F208" s="11">
        <f>E208*D208</f>
        <v>28.16</v>
      </c>
      <c r="G208" s="11">
        <f>F208*1.15</f>
        <v>32.384</v>
      </c>
      <c r="H208" s="23">
        <f>G208+K208</f>
        <v>36.884</v>
      </c>
      <c r="K208" s="11">
        <f>4.5*D208</f>
        <v>4.5</v>
      </c>
    </row>
    <row r="209" spans="1:11" ht="18.75">
      <c r="A209" s="9" t="s">
        <v>118</v>
      </c>
      <c r="B209" s="9" t="s">
        <v>121</v>
      </c>
      <c r="C209" s="9">
        <v>250</v>
      </c>
      <c r="D209" s="10">
        <v>3</v>
      </c>
      <c r="E209" s="11">
        <v>88.03</v>
      </c>
      <c r="F209" s="11">
        <f>E209*D209</f>
        <v>264.09000000000003</v>
      </c>
      <c r="G209" s="11">
        <f>F209*1.15</f>
        <v>303.7035</v>
      </c>
      <c r="H209" s="23">
        <f>G209+K209</f>
        <v>317.2035</v>
      </c>
      <c r="K209" s="11">
        <f>4.5*D209</f>
        <v>13.5</v>
      </c>
    </row>
    <row r="210" spans="1:11" ht="18.75">
      <c r="A210" s="9" t="s">
        <v>70</v>
      </c>
      <c r="B210" s="9" t="s">
        <v>14</v>
      </c>
      <c r="C210" s="9">
        <v>500</v>
      </c>
      <c r="D210" s="10">
        <v>1</v>
      </c>
      <c r="E210" s="11">
        <v>156.93</v>
      </c>
      <c r="F210" s="11">
        <f>E210*D210</f>
        <v>156.93</v>
      </c>
      <c r="G210" s="11">
        <f>F210*1.15</f>
        <v>180.46949999999998</v>
      </c>
      <c r="H210" s="23">
        <f>G210+K210</f>
        <v>189.46949999999998</v>
      </c>
      <c r="K210" s="11">
        <f>9*D210</f>
        <v>9</v>
      </c>
    </row>
    <row r="211" spans="1:11" ht="18.75">
      <c r="A211" s="9" t="s">
        <v>70</v>
      </c>
      <c r="B211" s="21" t="s">
        <v>87</v>
      </c>
      <c r="C211" s="9">
        <v>500</v>
      </c>
      <c r="D211" s="10">
        <v>3</v>
      </c>
      <c r="E211" s="11">
        <v>132.75</v>
      </c>
      <c r="F211" s="11">
        <f>E211*D211</f>
        <v>398.25</v>
      </c>
      <c r="G211" s="11">
        <f>F211*1.15</f>
        <v>457.98749999999995</v>
      </c>
      <c r="H211" s="23">
        <f>G211+K211</f>
        <v>484.98749999999995</v>
      </c>
      <c r="K211" s="11">
        <f>9*D211</f>
        <v>27</v>
      </c>
    </row>
    <row r="212" spans="1:11" ht="18.75">
      <c r="A212" s="9" t="s">
        <v>70</v>
      </c>
      <c r="B212" s="9" t="s">
        <v>31</v>
      </c>
      <c r="C212" s="9">
        <v>280</v>
      </c>
      <c r="D212" s="10">
        <v>6</v>
      </c>
      <c r="E212" s="11">
        <v>25.45</v>
      </c>
      <c r="F212" s="11">
        <f>E212*D212</f>
        <v>152.7</v>
      </c>
      <c r="G212" s="11">
        <f>F212*1.15</f>
        <v>175.60499999999996</v>
      </c>
      <c r="H212" s="23">
        <f>G212+K212</f>
        <v>202.60499999999996</v>
      </c>
      <c r="K212" s="11">
        <f>4.5*D212</f>
        <v>27</v>
      </c>
    </row>
    <row r="213" spans="1:11" ht="18.75">
      <c r="A213" s="9" t="s">
        <v>109</v>
      </c>
      <c r="B213" s="9" t="s">
        <v>105</v>
      </c>
      <c r="C213" s="9">
        <v>1000</v>
      </c>
      <c r="D213" s="10">
        <v>2</v>
      </c>
      <c r="E213" s="11">
        <v>220.83</v>
      </c>
      <c r="F213" s="11">
        <f>E213*D213</f>
        <v>441.66</v>
      </c>
      <c r="G213" s="11">
        <f>F213*1.15</f>
        <v>507.909</v>
      </c>
      <c r="H213" s="23">
        <f>G213+K213</f>
        <v>543.909</v>
      </c>
      <c r="K213" s="11">
        <f>18*D213</f>
        <v>36</v>
      </c>
    </row>
    <row r="214" spans="1:11" ht="18.75">
      <c r="A214" s="9" t="s">
        <v>109</v>
      </c>
      <c r="B214" s="9" t="s">
        <v>121</v>
      </c>
      <c r="C214" s="9">
        <v>250</v>
      </c>
      <c r="D214" s="10">
        <v>2</v>
      </c>
      <c r="E214" s="11">
        <v>88.03</v>
      </c>
      <c r="F214" s="11">
        <f>E214*D214</f>
        <v>176.06</v>
      </c>
      <c r="G214" s="11">
        <f>F214*1.15</f>
        <v>202.469</v>
      </c>
      <c r="H214" s="23">
        <f>G214+K214</f>
        <v>211.469</v>
      </c>
      <c r="K214" s="11">
        <f>4.5*D214</f>
        <v>9</v>
      </c>
    </row>
    <row r="215" spans="1:11" ht="18.75">
      <c r="A215" s="9" t="s">
        <v>76</v>
      </c>
      <c r="B215" s="9" t="s">
        <v>22</v>
      </c>
      <c r="C215" s="9">
        <v>5000</v>
      </c>
      <c r="D215" s="10">
        <v>1</v>
      </c>
      <c r="E215" s="11">
        <v>1200</v>
      </c>
      <c r="F215" s="11">
        <f>E215*D215</f>
        <v>1200</v>
      </c>
      <c r="G215" s="11">
        <f>F215*1.15</f>
        <v>1380</v>
      </c>
      <c r="H215" s="23">
        <f>G215+K215</f>
        <v>1470</v>
      </c>
      <c r="K215" s="11">
        <f>90*D215</f>
        <v>90</v>
      </c>
    </row>
    <row r="216" spans="1:11" ht="18.75">
      <c r="A216" s="9" t="s">
        <v>76</v>
      </c>
      <c r="B216" s="9" t="s">
        <v>31</v>
      </c>
      <c r="C216" s="9">
        <v>280</v>
      </c>
      <c r="D216" s="10">
        <v>12</v>
      </c>
      <c r="E216" s="11">
        <v>25.45</v>
      </c>
      <c r="F216" s="11">
        <f>E216*D216</f>
        <v>305.4</v>
      </c>
      <c r="G216" s="11">
        <f>F216*1.15</f>
        <v>351.2099999999999</v>
      </c>
      <c r="H216" s="23">
        <f>G216+K216</f>
        <v>405.2099999999999</v>
      </c>
      <c r="K216" s="11">
        <f>4.5*D216</f>
        <v>54</v>
      </c>
    </row>
    <row r="217" spans="1:11" ht="18.75">
      <c r="A217" s="9" t="s">
        <v>76</v>
      </c>
      <c r="B217" s="9" t="s">
        <v>121</v>
      </c>
      <c r="C217" s="9">
        <v>250</v>
      </c>
      <c r="D217" s="10">
        <v>1</v>
      </c>
      <c r="E217" s="11">
        <v>88.03</v>
      </c>
      <c r="F217" s="11">
        <f>E217*D217</f>
        <v>88.03</v>
      </c>
      <c r="G217" s="11">
        <f>F217*1.15</f>
        <v>101.2345</v>
      </c>
      <c r="H217" s="23">
        <f>G217+K217</f>
        <v>105.7345</v>
      </c>
      <c r="K217" s="11">
        <f>4.5*D217</f>
        <v>4.5</v>
      </c>
    </row>
    <row r="218" spans="1:11" ht="18.75">
      <c r="A218" s="9" t="s">
        <v>45</v>
      </c>
      <c r="B218" s="9" t="s">
        <v>14</v>
      </c>
      <c r="C218" s="9">
        <v>500</v>
      </c>
      <c r="D218" s="10">
        <v>2</v>
      </c>
      <c r="E218" s="11">
        <v>156.93</v>
      </c>
      <c r="F218" s="11">
        <f>E218*D218</f>
        <v>313.86</v>
      </c>
      <c r="G218" s="11">
        <f>F218*1.15</f>
        <v>360.93899999999996</v>
      </c>
      <c r="H218" s="23">
        <f>G218+K218</f>
        <v>378.93899999999996</v>
      </c>
      <c r="K218" s="11">
        <f>9*D218</f>
        <v>18</v>
      </c>
    </row>
    <row r="219" spans="1:11" ht="18.75">
      <c r="A219" s="9" t="s">
        <v>45</v>
      </c>
      <c r="B219" s="9" t="s">
        <v>22</v>
      </c>
      <c r="C219" s="9">
        <v>1000</v>
      </c>
      <c r="D219" s="10">
        <v>1</v>
      </c>
      <c r="E219" s="11">
        <v>300.83</v>
      </c>
      <c r="F219" s="11">
        <f>E219*D219</f>
        <v>300.83</v>
      </c>
      <c r="G219" s="11">
        <f>F219*1.15</f>
        <v>345.95449999999994</v>
      </c>
      <c r="H219" s="23">
        <f>G219+K219</f>
        <v>363.95449999999994</v>
      </c>
      <c r="K219" s="11">
        <f>18*D219</f>
        <v>18</v>
      </c>
    </row>
    <row r="220" spans="1:11" ht="18.75">
      <c r="A220" s="9" t="s">
        <v>45</v>
      </c>
      <c r="B220" s="9" t="s">
        <v>121</v>
      </c>
      <c r="C220" s="9">
        <v>250</v>
      </c>
      <c r="D220" s="10">
        <v>3</v>
      </c>
      <c r="E220" s="11">
        <v>88.03</v>
      </c>
      <c r="F220" s="11">
        <f>E220*D220</f>
        <v>264.09000000000003</v>
      </c>
      <c r="G220" s="11">
        <f>F220*1.15</f>
        <v>303.7035</v>
      </c>
      <c r="H220" s="23">
        <f>G220+K220</f>
        <v>317.2035</v>
      </c>
      <c r="K220" s="11">
        <f>4.5*D220</f>
        <v>13.5</v>
      </c>
    </row>
    <row r="221" spans="1:11" ht="18.75">
      <c r="A221" s="9" t="s">
        <v>92</v>
      </c>
      <c r="B221" s="9" t="s">
        <v>104</v>
      </c>
      <c r="C221" s="9">
        <v>500</v>
      </c>
      <c r="D221" s="10">
        <v>1</v>
      </c>
      <c r="E221" s="11">
        <v>104.41</v>
      </c>
      <c r="F221" s="11">
        <f>E221*D221</f>
        <v>104.41</v>
      </c>
      <c r="G221" s="11">
        <f>F221*1.15</f>
        <v>120.07149999999999</v>
      </c>
      <c r="H221" s="23">
        <f>G221+K221</f>
        <v>129.0715</v>
      </c>
      <c r="K221" s="11">
        <f>9*D221</f>
        <v>9</v>
      </c>
    </row>
    <row r="222" spans="1:11" ht="18.75">
      <c r="A222" s="9" t="s">
        <v>60</v>
      </c>
      <c r="B222" s="9" t="s">
        <v>14</v>
      </c>
      <c r="C222" s="9">
        <v>500</v>
      </c>
      <c r="D222" s="10">
        <v>3</v>
      </c>
      <c r="E222" s="11">
        <v>156.93</v>
      </c>
      <c r="F222" s="11">
        <f>E222*D222</f>
        <v>470.79</v>
      </c>
      <c r="G222" s="11">
        <f>F222*1.15</f>
        <v>541.4085</v>
      </c>
      <c r="H222" s="23">
        <f>G222+K222</f>
        <v>568.4085</v>
      </c>
      <c r="K222" s="11">
        <f>9*D222</f>
        <v>27</v>
      </c>
    </row>
    <row r="223" spans="1:11" ht="18.75">
      <c r="A223" s="9" t="s">
        <v>60</v>
      </c>
      <c r="B223" s="9" t="s">
        <v>31</v>
      </c>
      <c r="C223" s="9">
        <v>280</v>
      </c>
      <c r="D223" s="10">
        <v>9</v>
      </c>
      <c r="E223" s="11">
        <v>25.45</v>
      </c>
      <c r="F223" s="11">
        <f>E223*D223</f>
        <v>229.04999999999998</v>
      </c>
      <c r="G223" s="11">
        <f>F223*1.15</f>
        <v>263.40749999999997</v>
      </c>
      <c r="H223" s="23">
        <f>G223+K223</f>
        <v>303.90749999999997</v>
      </c>
      <c r="K223" s="11">
        <f>4.5*D223</f>
        <v>40.5</v>
      </c>
    </row>
    <row r="224" spans="1:11" ht="18.75">
      <c r="A224" s="9" t="s">
        <v>60</v>
      </c>
      <c r="B224" s="9" t="s">
        <v>37</v>
      </c>
      <c r="C224" s="9">
        <v>280</v>
      </c>
      <c r="D224" s="10">
        <v>13</v>
      </c>
      <c r="E224" s="11">
        <v>29.91</v>
      </c>
      <c r="F224" s="11">
        <f>E224*D224</f>
        <v>388.83</v>
      </c>
      <c r="G224" s="11">
        <f>F224*1.15</f>
        <v>447.1544999999999</v>
      </c>
      <c r="H224" s="23">
        <f>G224+K224</f>
        <v>505.6544999999999</v>
      </c>
      <c r="K224" s="11">
        <f>4.5*D224</f>
        <v>58.5</v>
      </c>
    </row>
    <row r="225" spans="1:11" ht="18.75">
      <c r="A225" s="9" t="s">
        <v>60</v>
      </c>
      <c r="B225" s="9" t="s">
        <v>41</v>
      </c>
      <c r="C225" s="9">
        <v>280</v>
      </c>
      <c r="D225" s="10">
        <v>13</v>
      </c>
      <c r="E225" s="11">
        <v>28.55</v>
      </c>
      <c r="F225" s="11">
        <f>E225*D225</f>
        <v>371.15000000000003</v>
      </c>
      <c r="G225" s="11">
        <f>F225*1.15</f>
        <v>426.8225</v>
      </c>
      <c r="H225" s="23">
        <f>G225+K225</f>
        <v>485.3225</v>
      </c>
      <c r="K225" s="11">
        <f>4.5*D225</f>
        <v>58.5</v>
      </c>
    </row>
    <row r="226" spans="1:11" ht="18.75">
      <c r="A226" s="9" t="s">
        <v>16</v>
      </c>
      <c r="B226" s="9" t="s">
        <v>105</v>
      </c>
      <c r="C226" s="9">
        <v>1000</v>
      </c>
      <c r="D226" s="10">
        <v>2</v>
      </c>
      <c r="E226" s="11">
        <v>220.83</v>
      </c>
      <c r="F226" s="11">
        <f>E226*D226</f>
        <v>441.66</v>
      </c>
      <c r="G226" s="11">
        <f>F226*1.15</f>
        <v>507.909</v>
      </c>
      <c r="H226" s="23">
        <f>G226+K226</f>
        <v>543.909</v>
      </c>
      <c r="K226" s="11">
        <f>18*D226</f>
        <v>36</v>
      </c>
    </row>
    <row r="227" spans="1:11" ht="18.75">
      <c r="A227" s="9" t="s">
        <v>16</v>
      </c>
      <c r="B227" s="9" t="s">
        <v>121</v>
      </c>
      <c r="C227" s="9">
        <v>250</v>
      </c>
      <c r="D227" s="10">
        <v>2</v>
      </c>
      <c r="E227" s="11">
        <v>88.03</v>
      </c>
      <c r="F227" s="11">
        <f>E227*D227</f>
        <v>176.06</v>
      </c>
      <c r="G227" s="11">
        <f>F227*1.15</f>
        <v>202.469</v>
      </c>
      <c r="H227" s="23">
        <f>G227+K227</f>
        <v>211.469</v>
      </c>
      <c r="K227" s="11">
        <f>4.5*D227</f>
        <v>9</v>
      </c>
    </row>
    <row r="228" spans="1:11" ht="18.75">
      <c r="A228" s="9" t="s">
        <v>23</v>
      </c>
      <c r="B228" s="9" t="s">
        <v>121</v>
      </c>
      <c r="C228" s="9">
        <v>250</v>
      </c>
      <c r="D228" s="10">
        <v>1</v>
      </c>
      <c r="E228" s="11">
        <v>88.03</v>
      </c>
      <c r="F228" s="11">
        <f>E228*D228</f>
        <v>88.03</v>
      </c>
      <c r="G228" s="11">
        <f>F228*1.15</f>
        <v>101.2345</v>
      </c>
      <c r="H228" s="23">
        <f>G228+K228</f>
        <v>105.7345</v>
      </c>
      <c r="K228" s="11">
        <f>4.5*D228</f>
        <v>4.5</v>
      </c>
    </row>
    <row r="229" spans="1:11" ht="18.75">
      <c r="A229" s="9" t="s">
        <v>100</v>
      </c>
      <c r="B229" s="9" t="s">
        <v>104</v>
      </c>
      <c r="C229" s="9">
        <v>1000</v>
      </c>
      <c r="D229" s="10">
        <v>1</v>
      </c>
      <c r="E229" s="11">
        <v>195.1</v>
      </c>
      <c r="F229" s="11">
        <f>E229*D229</f>
        <v>195.1</v>
      </c>
      <c r="G229" s="11">
        <f>F229*1.15</f>
        <v>224.36499999999998</v>
      </c>
      <c r="H229" s="23">
        <f>G229+K229</f>
        <v>242.36499999999998</v>
      </c>
      <c r="K229" s="11">
        <f>18*D229</f>
        <v>18</v>
      </c>
    </row>
    <row r="230" spans="1:11" ht="18.75">
      <c r="A230" s="9" t="s">
        <v>100</v>
      </c>
      <c r="B230" s="9" t="s">
        <v>105</v>
      </c>
      <c r="C230" s="9">
        <v>1000</v>
      </c>
      <c r="D230" s="10">
        <v>1</v>
      </c>
      <c r="E230" s="11">
        <v>220.83</v>
      </c>
      <c r="F230" s="11">
        <f>E230*D230</f>
        <v>220.83</v>
      </c>
      <c r="G230" s="11">
        <f>F230*1.15</f>
        <v>253.9545</v>
      </c>
      <c r="H230" s="23">
        <f>G230+K230</f>
        <v>271.9545</v>
      </c>
      <c r="K230" s="11">
        <f>18*D230</f>
        <v>18</v>
      </c>
    </row>
    <row r="231" spans="1:11" ht="18.75">
      <c r="A231" s="9" t="s">
        <v>119</v>
      </c>
      <c r="B231" s="9" t="s">
        <v>31</v>
      </c>
      <c r="C231" s="9">
        <v>280</v>
      </c>
      <c r="D231" s="10">
        <v>1</v>
      </c>
      <c r="E231" s="11">
        <v>25.45</v>
      </c>
      <c r="F231" s="11">
        <f>E231*D231</f>
        <v>25.45</v>
      </c>
      <c r="G231" s="11">
        <f>F231*1.15</f>
        <v>29.2675</v>
      </c>
      <c r="H231" s="23">
        <f>G231+K231</f>
        <v>33.7675</v>
      </c>
      <c r="K231" s="11">
        <f>4.5*D231</f>
        <v>4.5</v>
      </c>
    </row>
    <row r="232" spans="1:11" ht="18.75">
      <c r="A232" s="9" t="s">
        <v>119</v>
      </c>
      <c r="B232" s="9" t="s">
        <v>37</v>
      </c>
      <c r="C232" s="9">
        <v>280</v>
      </c>
      <c r="D232" s="10">
        <v>2</v>
      </c>
      <c r="E232" s="11">
        <v>29.91</v>
      </c>
      <c r="F232" s="11">
        <f>E232*D232</f>
        <v>59.82</v>
      </c>
      <c r="G232" s="11">
        <f>F232*1.15</f>
        <v>68.79299999999999</v>
      </c>
      <c r="H232" s="23">
        <f>G232+K232</f>
        <v>77.79299999999999</v>
      </c>
      <c r="K232" s="11">
        <f>4.5*D232</f>
        <v>9</v>
      </c>
    </row>
    <row r="233" spans="1:11" ht="18.75">
      <c r="A233" s="9" t="s">
        <v>119</v>
      </c>
      <c r="B233" s="9" t="s">
        <v>39</v>
      </c>
      <c r="C233" s="9">
        <v>280</v>
      </c>
      <c r="D233" s="10">
        <v>2</v>
      </c>
      <c r="E233" s="11">
        <v>28.16</v>
      </c>
      <c r="F233" s="11">
        <f>E233*D233</f>
        <v>56.32</v>
      </c>
      <c r="G233" s="11">
        <f>F233*1.15</f>
        <v>64.768</v>
      </c>
      <c r="H233" s="23">
        <f>G233+K233</f>
        <v>73.768</v>
      </c>
      <c r="K233" s="11">
        <f>4.5*D233</f>
        <v>9</v>
      </c>
    </row>
    <row r="234" spans="1:11" ht="18.75">
      <c r="A234" s="9" t="s">
        <v>119</v>
      </c>
      <c r="B234" s="9" t="s">
        <v>42</v>
      </c>
      <c r="C234" s="9">
        <v>280</v>
      </c>
      <c r="D234" s="10">
        <v>1</v>
      </c>
      <c r="E234" s="11">
        <v>28.16</v>
      </c>
      <c r="F234" s="11">
        <f>E234*D234</f>
        <v>28.16</v>
      </c>
      <c r="G234" s="11">
        <f>F234*1.15</f>
        <v>32.384</v>
      </c>
      <c r="H234" s="23">
        <f>G234+K234</f>
        <v>36.884</v>
      </c>
      <c r="K234" s="11">
        <f>4.5*D234</f>
        <v>4.5</v>
      </c>
    </row>
    <row r="235" spans="1:11" ht="18.75">
      <c r="A235" s="9" t="s">
        <v>34</v>
      </c>
      <c r="B235" s="9" t="s">
        <v>31</v>
      </c>
      <c r="C235" s="9">
        <v>280</v>
      </c>
      <c r="D235" s="10">
        <v>3</v>
      </c>
      <c r="E235" s="11">
        <v>25.45</v>
      </c>
      <c r="F235" s="11">
        <f>E235*D235</f>
        <v>76.35</v>
      </c>
      <c r="G235" s="11">
        <f>F235*1.15</f>
        <v>87.80249999999998</v>
      </c>
      <c r="H235" s="23">
        <f>G235+K235</f>
        <v>101.30249999999998</v>
      </c>
      <c r="K235" s="11">
        <f>4.5*D235</f>
        <v>13.5</v>
      </c>
    </row>
    <row r="236" spans="1:11" ht="18.75">
      <c r="A236" s="9" t="s">
        <v>18</v>
      </c>
      <c r="B236" s="9" t="s">
        <v>105</v>
      </c>
      <c r="C236" s="9">
        <v>1000</v>
      </c>
      <c r="D236" s="10">
        <v>1</v>
      </c>
      <c r="E236" s="11">
        <v>220.83</v>
      </c>
      <c r="F236" s="11">
        <f>E236*D236</f>
        <v>220.83</v>
      </c>
      <c r="G236" s="11">
        <f>F236*1.15</f>
        <v>253.9545</v>
      </c>
      <c r="H236" s="23">
        <f>G236+K236</f>
        <v>271.9545</v>
      </c>
      <c r="K236" s="11">
        <f>18*D236</f>
        <v>18</v>
      </c>
    </row>
    <row r="237" spans="1:11" ht="18.75">
      <c r="A237" s="9" t="s">
        <v>18</v>
      </c>
      <c r="B237" s="9" t="s">
        <v>121</v>
      </c>
      <c r="C237" s="9">
        <v>250</v>
      </c>
      <c r="D237" s="10">
        <v>2</v>
      </c>
      <c r="E237" s="11">
        <v>88.03</v>
      </c>
      <c r="F237" s="11">
        <f>E237*D237</f>
        <v>176.06</v>
      </c>
      <c r="G237" s="11">
        <f>F237*1.15</f>
        <v>202.469</v>
      </c>
      <c r="H237" s="23">
        <f>G237+K237</f>
        <v>211.469</v>
      </c>
      <c r="K237" s="11">
        <f>4.5*D237</f>
        <v>9</v>
      </c>
    </row>
    <row r="238" spans="1:11" ht="18.75">
      <c r="A238" s="9" t="s">
        <v>113</v>
      </c>
      <c r="B238" s="9" t="s">
        <v>105</v>
      </c>
      <c r="C238" s="9">
        <v>1000</v>
      </c>
      <c r="D238" s="10">
        <v>12</v>
      </c>
      <c r="E238" s="11">
        <v>220.83</v>
      </c>
      <c r="F238" s="11">
        <f>E238*D238</f>
        <v>2649.96</v>
      </c>
      <c r="G238" s="11">
        <f>F238*1.15</f>
        <v>3047.4539999999997</v>
      </c>
      <c r="H238" s="23">
        <f>G238+K238</f>
        <v>3263.4539999999997</v>
      </c>
      <c r="K238" s="11">
        <f>18*D238</f>
        <v>216</v>
      </c>
    </row>
    <row r="239" spans="1:11" ht="18.75">
      <c r="A239" s="9" t="s">
        <v>113</v>
      </c>
      <c r="B239" s="9" t="s">
        <v>31</v>
      </c>
      <c r="C239" s="9">
        <v>280</v>
      </c>
      <c r="D239" s="10">
        <v>2</v>
      </c>
      <c r="E239" s="11">
        <v>25.45</v>
      </c>
      <c r="F239" s="11">
        <f>E239*D239</f>
        <v>50.9</v>
      </c>
      <c r="G239" s="11">
        <f>F239*1.15</f>
        <v>58.535</v>
      </c>
      <c r="H239" s="23">
        <f>G239+K239</f>
        <v>67.535</v>
      </c>
      <c r="K239" s="11">
        <f>4.5*D239</f>
        <v>9</v>
      </c>
    </row>
    <row r="240" spans="1:11" ht="18.75">
      <c r="A240" s="9" t="s">
        <v>113</v>
      </c>
      <c r="B240" s="9" t="s">
        <v>37</v>
      </c>
      <c r="C240" s="9">
        <v>280</v>
      </c>
      <c r="D240" s="10">
        <v>1</v>
      </c>
      <c r="E240" s="11">
        <v>29.91</v>
      </c>
      <c r="F240" s="11">
        <f>E240*D240</f>
        <v>29.91</v>
      </c>
      <c r="G240" s="11">
        <f>F240*1.15</f>
        <v>34.396499999999996</v>
      </c>
      <c r="H240" s="23">
        <f>G240+K240</f>
        <v>38.896499999999996</v>
      </c>
      <c r="K240" s="11">
        <f>4.5*D240</f>
        <v>4.5</v>
      </c>
    </row>
    <row r="241" spans="1:11" ht="18.75">
      <c r="A241" s="9" t="s">
        <v>113</v>
      </c>
      <c r="B241" s="9" t="s">
        <v>39</v>
      </c>
      <c r="C241" s="9">
        <v>280</v>
      </c>
      <c r="D241" s="10">
        <v>15</v>
      </c>
      <c r="E241" s="11">
        <v>28.16</v>
      </c>
      <c r="F241" s="11">
        <f>E241*D241</f>
        <v>422.4</v>
      </c>
      <c r="G241" s="11">
        <f>F241*1.15</f>
        <v>485.75999999999993</v>
      </c>
      <c r="H241" s="23">
        <f>G241+K241</f>
        <v>553.26</v>
      </c>
      <c r="K241" s="11">
        <f>4.5*D241</f>
        <v>67.5</v>
      </c>
    </row>
    <row r="242" spans="1:11" ht="18.75">
      <c r="A242" s="9" t="s">
        <v>113</v>
      </c>
      <c r="B242" s="9" t="s">
        <v>41</v>
      </c>
      <c r="C242" s="9">
        <v>280</v>
      </c>
      <c r="D242" s="10">
        <v>1</v>
      </c>
      <c r="E242" s="11">
        <v>28.55</v>
      </c>
      <c r="F242" s="11">
        <f>E242*D242</f>
        <v>28.55</v>
      </c>
      <c r="G242" s="11">
        <f>F242*1.15</f>
        <v>32.832499999999996</v>
      </c>
      <c r="H242" s="23">
        <f>G242+K242</f>
        <v>37.332499999999996</v>
      </c>
      <c r="K242" s="11">
        <f>4.5*D242</f>
        <v>4.5</v>
      </c>
    </row>
    <row r="243" spans="1:11" ht="18.75">
      <c r="A243" s="9" t="s">
        <v>113</v>
      </c>
      <c r="B243" s="9" t="s">
        <v>42</v>
      </c>
      <c r="C243" s="9">
        <v>280</v>
      </c>
      <c r="D243" s="10">
        <v>15</v>
      </c>
      <c r="E243" s="11">
        <v>28.16</v>
      </c>
      <c r="F243" s="11">
        <f>E243*D243</f>
        <v>422.4</v>
      </c>
      <c r="G243" s="11">
        <f>F243*1.15</f>
        <v>485.75999999999993</v>
      </c>
      <c r="H243" s="23">
        <f>G243+K243</f>
        <v>553.26</v>
      </c>
      <c r="K243" s="11">
        <f>4.5*D243</f>
        <v>67.5</v>
      </c>
    </row>
    <row r="244" spans="1:11" ht="18.75">
      <c r="A244" s="9" t="s">
        <v>113</v>
      </c>
      <c r="B244" s="9" t="s">
        <v>121</v>
      </c>
      <c r="C244" s="9">
        <v>250</v>
      </c>
      <c r="D244" s="10">
        <v>1</v>
      </c>
      <c r="E244" s="11">
        <v>88.03</v>
      </c>
      <c r="F244" s="11">
        <f>E244*D244</f>
        <v>88.03</v>
      </c>
      <c r="G244" s="11">
        <f>F244*1.15</f>
        <v>101.2345</v>
      </c>
      <c r="H244" s="23">
        <f>G244+K244</f>
        <v>105.7345</v>
      </c>
      <c r="K244" s="11">
        <f>4.5*D244</f>
        <v>4.5</v>
      </c>
    </row>
    <row r="245" spans="1:11" ht="18.75">
      <c r="A245" s="9" t="s">
        <v>30</v>
      </c>
      <c r="B245" s="9" t="s">
        <v>14</v>
      </c>
      <c r="C245" s="9">
        <v>500</v>
      </c>
      <c r="D245" s="10">
        <v>1</v>
      </c>
      <c r="E245" s="11">
        <v>156.93</v>
      </c>
      <c r="F245" s="11">
        <f>E245*D245</f>
        <v>156.93</v>
      </c>
      <c r="G245" s="11">
        <f>F245*1.15</f>
        <v>180.46949999999998</v>
      </c>
      <c r="H245" s="23">
        <f>G245+K245</f>
        <v>189.46949999999998</v>
      </c>
      <c r="K245" s="11">
        <f>9*D245</f>
        <v>9</v>
      </c>
    </row>
    <row r="246" spans="1:11" ht="18.75">
      <c r="A246" s="9" t="s">
        <v>30</v>
      </c>
      <c r="B246" s="9" t="s">
        <v>22</v>
      </c>
      <c r="C246" s="9">
        <v>1000</v>
      </c>
      <c r="D246" s="10">
        <v>1</v>
      </c>
      <c r="E246" s="11">
        <v>300.83</v>
      </c>
      <c r="F246" s="11">
        <f>E246*D246</f>
        <v>300.83</v>
      </c>
      <c r="G246" s="11">
        <f>F246*1.15</f>
        <v>345.95449999999994</v>
      </c>
      <c r="H246" s="23">
        <f>G246+K246</f>
        <v>363.95449999999994</v>
      </c>
      <c r="K246" s="11">
        <f>18*D246</f>
        <v>18</v>
      </c>
    </row>
    <row r="247" spans="1:11" ht="18.75">
      <c r="A247" s="9" t="s">
        <v>30</v>
      </c>
      <c r="B247" s="9" t="s">
        <v>104</v>
      </c>
      <c r="C247" s="9">
        <v>500</v>
      </c>
      <c r="D247" s="10">
        <v>2</v>
      </c>
      <c r="E247" s="11">
        <v>104.41</v>
      </c>
      <c r="F247" s="11">
        <f>E247*D247</f>
        <v>208.82</v>
      </c>
      <c r="G247" s="11">
        <f>F247*1.15</f>
        <v>240.14299999999997</v>
      </c>
      <c r="H247" s="23">
        <f>G247+K247</f>
        <v>258.143</v>
      </c>
      <c r="K247" s="11">
        <f>9*D247</f>
        <v>18</v>
      </c>
    </row>
    <row r="248" spans="1:11" ht="18.75">
      <c r="A248" s="9" t="s">
        <v>30</v>
      </c>
      <c r="B248" s="9" t="s">
        <v>105</v>
      </c>
      <c r="C248" s="9">
        <v>1000</v>
      </c>
      <c r="D248" s="10">
        <v>2</v>
      </c>
      <c r="E248" s="11">
        <v>220.83</v>
      </c>
      <c r="F248" s="11">
        <f>E248*D248</f>
        <v>441.66</v>
      </c>
      <c r="G248" s="11">
        <f>F248*1.15</f>
        <v>507.909</v>
      </c>
      <c r="H248" s="23">
        <f>G248+K248</f>
        <v>543.909</v>
      </c>
      <c r="K248" s="11">
        <f>18*D248</f>
        <v>36</v>
      </c>
    </row>
    <row r="249" spans="1:11" ht="18.75">
      <c r="A249" s="9" t="s">
        <v>30</v>
      </c>
      <c r="B249" s="9" t="s">
        <v>121</v>
      </c>
      <c r="C249" s="9">
        <v>250</v>
      </c>
      <c r="D249" s="10">
        <v>2</v>
      </c>
      <c r="E249" s="11">
        <v>88.03</v>
      </c>
      <c r="F249" s="11">
        <f>E249*D249</f>
        <v>176.06</v>
      </c>
      <c r="G249" s="11">
        <f>F249*1.15</f>
        <v>202.469</v>
      </c>
      <c r="H249" s="23">
        <f>G249+K249</f>
        <v>211.469</v>
      </c>
      <c r="K249" s="11">
        <f>4.5*D249</f>
        <v>9</v>
      </c>
    </row>
    <row r="250" spans="1:11" ht="18.75">
      <c r="A250" s="9" t="s">
        <v>24</v>
      </c>
      <c r="B250" s="9" t="s">
        <v>105</v>
      </c>
      <c r="C250" s="9">
        <v>1000</v>
      </c>
      <c r="D250" s="10">
        <v>1</v>
      </c>
      <c r="E250" s="11">
        <v>220.83</v>
      </c>
      <c r="F250" s="11">
        <f>E250*D250</f>
        <v>220.83</v>
      </c>
      <c r="G250" s="11">
        <f>F250*1.15</f>
        <v>253.9545</v>
      </c>
      <c r="H250" s="23">
        <f>G250+K250</f>
        <v>271.9545</v>
      </c>
      <c r="K250" s="11">
        <f>18*D250</f>
        <v>18</v>
      </c>
    </row>
    <row r="251" spans="1:11" ht="18.75">
      <c r="A251" s="9" t="s">
        <v>10</v>
      </c>
      <c r="B251" s="9" t="s">
        <v>104</v>
      </c>
      <c r="C251" s="9">
        <v>500</v>
      </c>
      <c r="D251" s="10">
        <v>1</v>
      </c>
      <c r="E251" s="11">
        <v>104.41</v>
      </c>
      <c r="F251" s="11">
        <f>E251*D251</f>
        <v>104.41</v>
      </c>
      <c r="G251" s="11">
        <f>F251*1.15</f>
        <v>120.07149999999999</v>
      </c>
      <c r="H251" s="23">
        <f>G251+K251</f>
        <v>129.0715</v>
      </c>
      <c r="K251" s="11">
        <f>9*D251</f>
        <v>9</v>
      </c>
    </row>
    <row r="252" spans="1:11" ht="18.75">
      <c r="A252" s="9" t="s">
        <v>10</v>
      </c>
      <c r="B252" s="9" t="s">
        <v>104</v>
      </c>
      <c r="C252" s="9">
        <v>500</v>
      </c>
      <c r="D252" s="10">
        <v>1</v>
      </c>
      <c r="E252" s="11">
        <v>104.41</v>
      </c>
      <c r="F252" s="11">
        <f>E252*D252</f>
        <v>104.41</v>
      </c>
      <c r="G252" s="11">
        <f>F252*1.15</f>
        <v>120.07149999999999</v>
      </c>
      <c r="H252" s="23">
        <f>G252+K252</f>
        <v>129.0715</v>
      </c>
      <c r="K252" s="11">
        <f>9*D252</f>
        <v>9</v>
      </c>
    </row>
    <row r="253" spans="1:11" ht="18.75">
      <c r="A253" s="9" t="s">
        <v>10</v>
      </c>
      <c r="B253" s="9" t="s">
        <v>104</v>
      </c>
      <c r="C253" s="9">
        <v>500</v>
      </c>
      <c r="D253" s="10">
        <v>1</v>
      </c>
      <c r="E253" s="11">
        <v>104.41</v>
      </c>
      <c r="F253" s="11">
        <f>E253*D253</f>
        <v>104.41</v>
      </c>
      <c r="G253" s="11">
        <f>F253*1.15</f>
        <v>120.07149999999999</v>
      </c>
      <c r="H253" s="23">
        <f>G253+K253</f>
        <v>129.0715</v>
      </c>
      <c r="K253" s="11">
        <f>9*D253</f>
        <v>9</v>
      </c>
    </row>
    <row r="254" spans="1:11" ht="18.75">
      <c r="A254" s="9" t="s">
        <v>10</v>
      </c>
      <c r="B254" s="9" t="s">
        <v>104</v>
      </c>
      <c r="C254" s="9">
        <v>500</v>
      </c>
      <c r="D254" s="10">
        <v>1</v>
      </c>
      <c r="E254" s="11">
        <v>104.41</v>
      </c>
      <c r="F254" s="11">
        <f>E254*D254</f>
        <v>104.41</v>
      </c>
      <c r="G254" s="11">
        <f>F254*1.15</f>
        <v>120.07149999999999</v>
      </c>
      <c r="H254" s="23">
        <f>G254+K254</f>
        <v>129.0715</v>
      </c>
      <c r="K254" s="11">
        <f>9*D254</f>
        <v>9</v>
      </c>
    </row>
    <row r="255" spans="1:11" ht="18.75">
      <c r="A255" s="9" t="s">
        <v>10</v>
      </c>
      <c r="B255" s="9" t="s">
        <v>104</v>
      </c>
      <c r="C255" s="9">
        <v>500</v>
      </c>
      <c r="D255" s="10">
        <v>1</v>
      </c>
      <c r="E255" s="11">
        <v>104.41</v>
      </c>
      <c r="F255" s="11">
        <f>E255*D255</f>
        <v>104.41</v>
      </c>
      <c r="G255" s="11">
        <f>F255*1.15</f>
        <v>120.07149999999999</v>
      </c>
      <c r="H255" s="23">
        <f>G255+K255</f>
        <v>129.0715</v>
      </c>
      <c r="K255" s="11">
        <f>9*D255</f>
        <v>9</v>
      </c>
    </row>
    <row r="256" spans="1:11" ht="18.75">
      <c r="A256" s="9" t="s">
        <v>10</v>
      </c>
      <c r="B256" s="9" t="s">
        <v>104</v>
      </c>
      <c r="C256" s="9">
        <v>500</v>
      </c>
      <c r="D256" s="10">
        <v>1</v>
      </c>
      <c r="E256" s="11">
        <v>104.41</v>
      </c>
      <c r="F256" s="11">
        <f>E256*D256</f>
        <v>104.41</v>
      </c>
      <c r="G256" s="11">
        <f>F256*1.15</f>
        <v>120.07149999999999</v>
      </c>
      <c r="H256" s="23">
        <f>G256+K256</f>
        <v>129.0715</v>
      </c>
      <c r="K256" s="11">
        <f>9*D256</f>
        <v>9</v>
      </c>
    </row>
    <row r="257" spans="1:11" ht="18.75">
      <c r="A257" s="9" t="s">
        <v>10</v>
      </c>
      <c r="B257" s="9" t="s">
        <v>105</v>
      </c>
      <c r="C257" s="9">
        <v>1000</v>
      </c>
      <c r="D257" s="10">
        <v>1</v>
      </c>
      <c r="E257" s="11">
        <v>220.83</v>
      </c>
      <c r="F257" s="11">
        <f>E257*D257</f>
        <v>220.83</v>
      </c>
      <c r="G257" s="11">
        <f>F257*1.15</f>
        <v>253.9545</v>
      </c>
      <c r="H257" s="23">
        <f>G257+K257</f>
        <v>271.9545</v>
      </c>
      <c r="K257" s="11">
        <f>18*D257</f>
        <v>18</v>
      </c>
    </row>
    <row r="258" spans="1:11" ht="18.75">
      <c r="A258" s="9" t="s">
        <v>10</v>
      </c>
      <c r="B258" s="9" t="s">
        <v>105</v>
      </c>
      <c r="C258" s="9">
        <v>1000</v>
      </c>
      <c r="D258" s="10">
        <v>1</v>
      </c>
      <c r="E258" s="11">
        <v>220.83</v>
      </c>
      <c r="F258" s="11">
        <f>E258*D258</f>
        <v>220.83</v>
      </c>
      <c r="G258" s="11">
        <f>F258*1.15</f>
        <v>253.9545</v>
      </c>
      <c r="H258" s="23">
        <f>G258+K258</f>
        <v>271.9545</v>
      </c>
      <c r="K258" s="11">
        <f>18*D258</f>
        <v>18</v>
      </c>
    </row>
    <row r="259" spans="1:11" ht="18.75">
      <c r="A259" s="9" t="s">
        <v>10</v>
      </c>
      <c r="B259" s="9" t="s">
        <v>105</v>
      </c>
      <c r="C259" s="9">
        <v>1000</v>
      </c>
      <c r="D259" s="10">
        <v>1</v>
      </c>
      <c r="E259" s="11">
        <v>220.83</v>
      </c>
      <c r="F259" s="11">
        <f>E259*D259</f>
        <v>220.83</v>
      </c>
      <c r="G259" s="11">
        <f>F259*1.15</f>
        <v>253.9545</v>
      </c>
      <c r="H259" s="23">
        <f>G259+K259</f>
        <v>271.9545</v>
      </c>
      <c r="K259" s="11">
        <f>18*D259</f>
        <v>18</v>
      </c>
    </row>
    <row r="260" spans="1:11" ht="18.75">
      <c r="A260" s="9" t="s">
        <v>10</v>
      </c>
      <c r="B260" s="9" t="s">
        <v>105</v>
      </c>
      <c r="C260" s="9">
        <v>1000</v>
      </c>
      <c r="D260" s="10">
        <v>1</v>
      </c>
      <c r="E260" s="11">
        <v>220.83</v>
      </c>
      <c r="F260" s="11">
        <f>E260*D260</f>
        <v>220.83</v>
      </c>
      <c r="G260" s="11">
        <f>F260*1.15</f>
        <v>253.9545</v>
      </c>
      <c r="H260" s="23">
        <f>G260+K260</f>
        <v>271.9545</v>
      </c>
      <c r="K260" s="11">
        <f>18*D260</f>
        <v>18</v>
      </c>
    </row>
    <row r="261" spans="1:11" ht="18.75">
      <c r="A261" s="9" t="s">
        <v>10</v>
      </c>
      <c r="B261" s="9" t="s">
        <v>105</v>
      </c>
      <c r="C261" s="9">
        <v>1000</v>
      </c>
      <c r="D261" s="10">
        <v>1</v>
      </c>
      <c r="E261" s="11">
        <v>220.83</v>
      </c>
      <c r="F261" s="11">
        <f>E261*D261</f>
        <v>220.83</v>
      </c>
      <c r="G261" s="11">
        <f>F261*1.15</f>
        <v>253.9545</v>
      </c>
      <c r="H261" s="23">
        <f>G261+K261</f>
        <v>271.9545</v>
      </c>
      <c r="K261" s="11">
        <f>18*D261</f>
        <v>18</v>
      </c>
    </row>
    <row r="262" spans="1:11" ht="18.75">
      <c r="A262" s="9" t="s">
        <v>10</v>
      </c>
      <c r="B262" s="9" t="s">
        <v>37</v>
      </c>
      <c r="C262" s="9">
        <v>280</v>
      </c>
      <c r="D262" s="10">
        <v>1</v>
      </c>
      <c r="E262" s="11">
        <v>29.91</v>
      </c>
      <c r="F262" s="11">
        <f>E262*D262</f>
        <v>29.91</v>
      </c>
      <c r="G262" s="11">
        <f>F262*1.15</f>
        <v>34.396499999999996</v>
      </c>
      <c r="H262" s="23">
        <f>G262+K262</f>
        <v>38.896499999999996</v>
      </c>
      <c r="K262" s="11">
        <f>4.5*D262</f>
        <v>4.5</v>
      </c>
    </row>
    <row r="263" spans="1:11" ht="18.75">
      <c r="A263" s="9" t="s">
        <v>10</v>
      </c>
      <c r="B263" s="9" t="s">
        <v>37</v>
      </c>
      <c r="C263" s="9">
        <v>280</v>
      </c>
      <c r="D263" s="10">
        <v>1</v>
      </c>
      <c r="E263" s="11">
        <v>29.91</v>
      </c>
      <c r="F263" s="11">
        <f>E263*D263</f>
        <v>29.91</v>
      </c>
      <c r="G263" s="11">
        <f>F263*1.15</f>
        <v>34.396499999999996</v>
      </c>
      <c r="H263" s="23">
        <f>G263+K263</f>
        <v>38.896499999999996</v>
      </c>
      <c r="K263" s="11">
        <f>4.5*D263</f>
        <v>4.5</v>
      </c>
    </row>
    <row r="264" spans="1:11" ht="18.75">
      <c r="A264" s="9" t="s">
        <v>10</v>
      </c>
      <c r="B264" s="9" t="s">
        <v>37</v>
      </c>
      <c r="C264" s="9">
        <v>280</v>
      </c>
      <c r="D264" s="10">
        <v>1</v>
      </c>
      <c r="E264" s="11">
        <v>29.91</v>
      </c>
      <c r="F264" s="11">
        <f>E264*D264</f>
        <v>29.91</v>
      </c>
      <c r="G264" s="11">
        <f>F264*1.15</f>
        <v>34.396499999999996</v>
      </c>
      <c r="H264" s="23">
        <f>G264+K264</f>
        <v>38.896499999999996</v>
      </c>
      <c r="K264" s="11">
        <f>4.5*D264</f>
        <v>4.5</v>
      </c>
    </row>
    <row r="265" spans="1:11" ht="18.75">
      <c r="A265" s="9" t="s">
        <v>10</v>
      </c>
      <c r="B265" s="9" t="s">
        <v>37</v>
      </c>
      <c r="C265" s="9">
        <v>280</v>
      </c>
      <c r="D265" s="10">
        <v>1</v>
      </c>
      <c r="E265" s="11">
        <v>29.91</v>
      </c>
      <c r="F265" s="11">
        <f>E265*D265</f>
        <v>29.91</v>
      </c>
      <c r="G265" s="11">
        <f>F265*1.15</f>
        <v>34.396499999999996</v>
      </c>
      <c r="H265" s="23">
        <f>G265+K265</f>
        <v>38.896499999999996</v>
      </c>
      <c r="K265" s="11">
        <f>4.5*D265</f>
        <v>4.5</v>
      </c>
    </row>
    <row r="266" spans="1:11" ht="18.75">
      <c r="A266" s="9" t="s">
        <v>10</v>
      </c>
      <c r="B266" s="9" t="s">
        <v>39</v>
      </c>
      <c r="C266" s="9">
        <v>280</v>
      </c>
      <c r="D266" s="10">
        <v>1</v>
      </c>
      <c r="E266" s="11">
        <v>28.16</v>
      </c>
      <c r="F266" s="11">
        <f>E266*D266</f>
        <v>28.16</v>
      </c>
      <c r="G266" s="11">
        <f>F266*1.15</f>
        <v>32.384</v>
      </c>
      <c r="H266" s="23">
        <f>G266+K266</f>
        <v>36.884</v>
      </c>
      <c r="K266" s="11">
        <f>4.5*D266</f>
        <v>4.5</v>
      </c>
    </row>
    <row r="267" spans="1:11" ht="18.75">
      <c r="A267" s="9" t="s">
        <v>10</v>
      </c>
      <c r="B267" s="9" t="s">
        <v>39</v>
      </c>
      <c r="C267" s="9">
        <v>280</v>
      </c>
      <c r="D267" s="10">
        <v>1</v>
      </c>
      <c r="E267" s="11">
        <v>28.16</v>
      </c>
      <c r="F267" s="11">
        <f>E267*D267</f>
        <v>28.16</v>
      </c>
      <c r="G267" s="11">
        <f>F267*1.15</f>
        <v>32.384</v>
      </c>
      <c r="H267" s="23">
        <f>G267+K267</f>
        <v>36.884</v>
      </c>
      <c r="K267" s="11">
        <f>4.5*D267</f>
        <v>4.5</v>
      </c>
    </row>
    <row r="268" spans="1:11" ht="18.75">
      <c r="A268" s="9" t="s">
        <v>10</v>
      </c>
      <c r="B268" s="9" t="s">
        <v>121</v>
      </c>
      <c r="C268" s="9">
        <v>250</v>
      </c>
      <c r="D268" s="10">
        <v>1</v>
      </c>
      <c r="E268" s="11">
        <v>88.03</v>
      </c>
      <c r="F268" s="11">
        <f>E268*D268</f>
        <v>88.03</v>
      </c>
      <c r="G268" s="11">
        <f>F268*1.15</f>
        <v>101.2345</v>
      </c>
      <c r="H268" s="23">
        <f>G268+K268</f>
        <v>105.7345</v>
      </c>
      <c r="K268" s="11">
        <f>4.5*D268</f>
        <v>4.5</v>
      </c>
    </row>
    <row r="269" spans="1:11" ht="18.75">
      <c r="A269" s="9" t="s">
        <v>10</v>
      </c>
      <c r="B269" s="9" t="s">
        <v>121</v>
      </c>
      <c r="C269" s="9">
        <v>250</v>
      </c>
      <c r="D269" s="10">
        <v>1</v>
      </c>
      <c r="E269" s="11">
        <v>88.03</v>
      </c>
      <c r="F269" s="11">
        <f>E269*D269</f>
        <v>88.03</v>
      </c>
      <c r="G269" s="11">
        <f>F269*1.15</f>
        <v>101.2345</v>
      </c>
      <c r="H269" s="23">
        <f>G269+K269</f>
        <v>105.7345</v>
      </c>
      <c r="K269" s="11">
        <f>4.5*D269</f>
        <v>4.5</v>
      </c>
    </row>
    <row r="270" spans="1:11" ht="18.75">
      <c r="A270" s="9" t="s">
        <v>10</v>
      </c>
      <c r="B270" s="9" t="s">
        <v>121</v>
      </c>
      <c r="C270" s="9">
        <v>250</v>
      </c>
      <c r="D270" s="10">
        <v>1</v>
      </c>
      <c r="E270" s="11">
        <v>88.03</v>
      </c>
      <c r="F270" s="11">
        <f>E270*D270</f>
        <v>88.03</v>
      </c>
      <c r="G270" s="11">
        <f>F270*1.15</f>
        <v>101.2345</v>
      </c>
      <c r="H270" s="23">
        <f>G270+K270</f>
        <v>105.7345</v>
      </c>
      <c r="K270" s="11">
        <f>4.5*D270</f>
        <v>4.5</v>
      </c>
    </row>
    <row r="271" spans="1:11" ht="18.75">
      <c r="A271" s="9" t="s">
        <v>64</v>
      </c>
      <c r="B271" s="9" t="s">
        <v>14</v>
      </c>
      <c r="C271" s="9">
        <v>500</v>
      </c>
      <c r="D271" s="10">
        <v>1</v>
      </c>
      <c r="E271" s="11">
        <v>156.93</v>
      </c>
      <c r="F271" s="11">
        <f>E271*D271</f>
        <v>156.93</v>
      </c>
      <c r="G271" s="11">
        <f>F271*1.15</f>
        <v>180.46949999999998</v>
      </c>
      <c r="H271" s="23">
        <f>G271+K271</f>
        <v>189.46949999999998</v>
      </c>
      <c r="K271" s="11">
        <f>9*D271</f>
        <v>9</v>
      </c>
    </row>
    <row r="272" spans="1:11" ht="18.75">
      <c r="A272" s="9" t="s">
        <v>64</v>
      </c>
      <c r="B272" s="21" t="s">
        <v>87</v>
      </c>
      <c r="C272" s="9">
        <v>500</v>
      </c>
      <c r="D272" s="10">
        <v>1</v>
      </c>
      <c r="E272" s="11">
        <v>132.75</v>
      </c>
      <c r="F272" s="11">
        <f>E272*D272</f>
        <v>132.75</v>
      </c>
      <c r="G272" s="11">
        <f>F272*1.15</f>
        <v>152.6625</v>
      </c>
      <c r="H272" s="23">
        <f>G272+K272</f>
        <v>161.6625</v>
      </c>
      <c r="K272" s="11">
        <f>9*D272</f>
        <v>9</v>
      </c>
    </row>
    <row r="273" spans="1:11" ht="18.75">
      <c r="A273" s="9" t="s">
        <v>64</v>
      </c>
      <c r="B273" s="9" t="s">
        <v>42</v>
      </c>
      <c r="C273" s="9">
        <v>280</v>
      </c>
      <c r="D273" s="10">
        <v>1</v>
      </c>
      <c r="E273" s="11">
        <v>28.16</v>
      </c>
      <c r="F273" s="11">
        <f>E273*D273</f>
        <v>28.16</v>
      </c>
      <c r="G273" s="11">
        <f>F273*1.15</f>
        <v>32.384</v>
      </c>
      <c r="H273" s="23">
        <f>G273+K273</f>
        <v>36.884</v>
      </c>
      <c r="K273" s="11">
        <f>4.5*D273</f>
        <v>4.5</v>
      </c>
    </row>
    <row r="274" spans="1:11" ht="18.75">
      <c r="A274" s="9" t="s">
        <v>64</v>
      </c>
      <c r="B274" s="9" t="s">
        <v>121</v>
      </c>
      <c r="C274" s="9">
        <v>250</v>
      </c>
      <c r="D274" s="10">
        <v>1</v>
      </c>
      <c r="E274" s="11">
        <v>88.03</v>
      </c>
      <c r="F274" s="11">
        <f>E274*D274</f>
        <v>88.03</v>
      </c>
      <c r="G274" s="11">
        <f>F274*1.15</f>
        <v>101.2345</v>
      </c>
      <c r="H274" s="23">
        <f>G274+K274</f>
        <v>105.7345</v>
      </c>
      <c r="K274" s="11">
        <f>4.5*D274</f>
        <v>4.5</v>
      </c>
    </row>
    <row r="275" spans="1:11" ht="18.75">
      <c r="A275" s="9" t="s">
        <v>103</v>
      </c>
      <c r="B275" s="9" t="s">
        <v>105</v>
      </c>
      <c r="C275" s="9">
        <v>1000</v>
      </c>
      <c r="D275" s="10">
        <v>4</v>
      </c>
      <c r="E275" s="11">
        <v>220.83</v>
      </c>
      <c r="F275" s="11">
        <f>E275*D275</f>
        <v>883.32</v>
      </c>
      <c r="G275" s="11">
        <f>F275*1.15</f>
        <v>1015.818</v>
      </c>
      <c r="H275" s="23">
        <f>G275+K275</f>
        <v>1087.818</v>
      </c>
      <c r="K275" s="11">
        <f>18*D275</f>
        <v>72</v>
      </c>
    </row>
    <row r="276" spans="1:11" ht="18.75">
      <c r="A276" s="9" t="s">
        <v>103</v>
      </c>
      <c r="B276" s="9" t="s">
        <v>121</v>
      </c>
      <c r="C276" s="9">
        <v>250</v>
      </c>
      <c r="D276" s="10">
        <v>1</v>
      </c>
      <c r="E276" s="11">
        <v>88.03</v>
      </c>
      <c r="F276" s="11">
        <f>E276*D276</f>
        <v>88.03</v>
      </c>
      <c r="G276" s="11">
        <f>F276*1.15</f>
        <v>101.2345</v>
      </c>
      <c r="H276" s="23">
        <f>G276+K276</f>
        <v>105.7345</v>
      </c>
      <c r="K276" s="11">
        <f>4.5*D276</f>
        <v>4.5</v>
      </c>
    </row>
    <row r="277" spans="1:11" ht="18.75">
      <c r="A277" s="9" t="s">
        <v>66</v>
      </c>
      <c r="B277" s="9" t="s">
        <v>14</v>
      </c>
      <c r="C277" s="9">
        <v>500</v>
      </c>
      <c r="D277" s="10">
        <v>1</v>
      </c>
      <c r="E277" s="11">
        <v>156.93</v>
      </c>
      <c r="F277" s="11">
        <f>E277*D277</f>
        <v>156.93</v>
      </c>
      <c r="G277" s="11">
        <f>F277*1.15</f>
        <v>180.46949999999998</v>
      </c>
      <c r="H277" s="23">
        <f>G277+K277</f>
        <v>189.46949999999998</v>
      </c>
      <c r="K277" s="11">
        <f>9*D277</f>
        <v>9</v>
      </c>
    </row>
    <row r="278" spans="1:11" ht="18.75">
      <c r="A278" s="9" t="s">
        <v>66</v>
      </c>
      <c r="B278" s="9" t="s">
        <v>31</v>
      </c>
      <c r="C278" s="9">
        <v>280</v>
      </c>
      <c r="D278" s="10">
        <v>2</v>
      </c>
      <c r="E278" s="11">
        <v>25.45</v>
      </c>
      <c r="F278" s="11">
        <f>E278*D278</f>
        <v>50.9</v>
      </c>
      <c r="G278" s="11">
        <f>F278*1.15</f>
        <v>58.535</v>
      </c>
      <c r="H278" s="23">
        <f>G278+K278</f>
        <v>67.535</v>
      </c>
      <c r="K278" s="11">
        <f>4.5*D278</f>
        <v>9</v>
      </c>
    </row>
    <row r="279" spans="1:11" ht="18.75">
      <c r="A279" s="9" t="s">
        <v>66</v>
      </c>
      <c r="B279" s="9" t="s">
        <v>37</v>
      </c>
      <c r="C279" s="9">
        <v>280</v>
      </c>
      <c r="D279" s="10">
        <v>8</v>
      </c>
      <c r="E279" s="11">
        <v>29.91</v>
      </c>
      <c r="F279" s="11">
        <f>E279*D279</f>
        <v>239.28</v>
      </c>
      <c r="G279" s="11">
        <f>F279*1.15</f>
        <v>275.17199999999997</v>
      </c>
      <c r="H279" s="23">
        <f>G279+K279</f>
        <v>311.17199999999997</v>
      </c>
      <c r="K279" s="11">
        <f>4.5*D279</f>
        <v>36</v>
      </c>
    </row>
    <row r="280" spans="1:11" ht="18.75">
      <c r="A280" s="9" t="s">
        <v>66</v>
      </c>
      <c r="B280" s="9" t="s">
        <v>39</v>
      </c>
      <c r="C280" s="9">
        <v>280</v>
      </c>
      <c r="D280" s="10">
        <v>8</v>
      </c>
      <c r="E280" s="11">
        <v>28.16</v>
      </c>
      <c r="F280" s="11">
        <f>E280*D280</f>
        <v>225.28</v>
      </c>
      <c r="G280" s="11">
        <f>F280*1.15</f>
        <v>259.072</v>
      </c>
      <c r="H280" s="23">
        <f>G280+K280</f>
        <v>295.072</v>
      </c>
      <c r="K280" s="11">
        <f>4.5*D280</f>
        <v>36</v>
      </c>
    </row>
    <row r="281" spans="1:11" ht="18.75">
      <c r="A281" s="9" t="s">
        <v>66</v>
      </c>
      <c r="B281" s="9" t="s">
        <v>41</v>
      </c>
      <c r="C281" s="9">
        <v>280</v>
      </c>
      <c r="D281" s="10">
        <v>8</v>
      </c>
      <c r="E281" s="11">
        <v>28.55</v>
      </c>
      <c r="F281" s="11">
        <f>E281*D281</f>
        <v>228.4</v>
      </c>
      <c r="G281" s="11">
        <f>F281*1.15</f>
        <v>262.65999999999997</v>
      </c>
      <c r="H281" s="23">
        <f>G281+K281</f>
        <v>298.65999999999997</v>
      </c>
      <c r="K281" s="11">
        <f>4.5*D281</f>
        <v>36</v>
      </c>
    </row>
    <row r="282" spans="1:11" ht="18.75">
      <c r="A282" s="9" t="s">
        <v>66</v>
      </c>
      <c r="B282" s="9" t="s">
        <v>42</v>
      </c>
      <c r="C282" s="9">
        <v>280</v>
      </c>
      <c r="D282" s="10">
        <v>8</v>
      </c>
      <c r="E282" s="11">
        <v>28.16</v>
      </c>
      <c r="F282" s="11">
        <f>E282*D282</f>
        <v>225.28</v>
      </c>
      <c r="G282" s="11">
        <f>F282*1.15</f>
        <v>259.072</v>
      </c>
      <c r="H282" s="23">
        <f>G282+K282</f>
        <v>295.072</v>
      </c>
      <c r="K282" s="11">
        <f>4.5*D282</f>
        <v>36</v>
      </c>
    </row>
    <row r="283" spans="1:11" ht="18.75">
      <c r="A283" s="9" t="s">
        <v>58</v>
      </c>
      <c r="B283" s="9" t="s">
        <v>14</v>
      </c>
      <c r="C283" s="9">
        <v>500</v>
      </c>
      <c r="D283" s="10">
        <v>1</v>
      </c>
      <c r="E283" s="11">
        <v>156.93</v>
      </c>
      <c r="F283" s="11">
        <f>E283*D283</f>
        <v>156.93</v>
      </c>
      <c r="G283" s="11">
        <f>F283*1.15</f>
        <v>180.46949999999998</v>
      </c>
      <c r="H283" s="23">
        <f>G283+K283</f>
        <v>189.46949999999998</v>
      </c>
      <c r="K283" s="11">
        <f>9*D283</f>
        <v>9</v>
      </c>
    </row>
    <row r="284" spans="1:13" ht="18.75">
      <c r="A284" s="9" t="s">
        <v>58</v>
      </c>
      <c r="B284" s="9" t="s">
        <v>80</v>
      </c>
      <c r="C284" s="9">
        <v>500</v>
      </c>
      <c r="D284" s="10">
        <v>1</v>
      </c>
      <c r="E284" s="11">
        <v>132.75</v>
      </c>
      <c r="F284" s="11">
        <f>E284*D284</f>
        <v>132.75</v>
      </c>
      <c r="G284" s="11">
        <f>F284*1.15</f>
        <v>152.6625</v>
      </c>
      <c r="H284" s="23">
        <f>G284+K284</f>
        <v>161.6625</v>
      </c>
      <c r="K284" s="11">
        <f>9*D284</f>
        <v>9</v>
      </c>
      <c r="M284" s="13" t="s">
        <v>83</v>
      </c>
    </row>
    <row r="285" spans="1:11" ht="18.75">
      <c r="A285" s="9" t="s">
        <v>58</v>
      </c>
      <c r="B285" s="9" t="s">
        <v>31</v>
      </c>
      <c r="C285" s="9">
        <v>280</v>
      </c>
      <c r="D285" s="10">
        <v>2</v>
      </c>
      <c r="E285" s="11">
        <v>25.45</v>
      </c>
      <c r="F285" s="11">
        <f>E285*D285</f>
        <v>50.9</v>
      </c>
      <c r="G285" s="11">
        <f>F285*1.15</f>
        <v>58.535</v>
      </c>
      <c r="H285" s="23">
        <f>G285+K285</f>
        <v>67.535</v>
      </c>
      <c r="K285" s="11">
        <f>4.5*D285</f>
        <v>9</v>
      </c>
    </row>
    <row r="286" spans="1:11" ht="18.75">
      <c r="A286" s="9" t="s">
        <v>58</v>
      </c>
      <c r="B286" s="9" t="s">
        <v>37</v>
      </c>
      <c r="C286" s="9">
        <v>280</v>
      </c>
      <c r="D286" s="10">
        <v>1</v>
      </c>
      <c r="E286" s="11">
        <v>29.91</v>
      </c>
      <c r="F286" s="11">
        <f>E286*D286</f>
        <v>29.91</v>
      </c>
      <c r="G286" s="11">
        <f>F286*1.15</f>
        <v>34.396499999999996</v>
      </c>
      <c r="H286" s="23">
        <f>G286+K286</f>
        <v>38.896499999999996</v>
      </c>
      <c r="K286" s="11">
        <f>4.5*D286</f>
        <v>4.5</v>
      </c>
    </row>
    <row r="287" spans="1:11" ht="18.75">
      <c r="A287" s="9" t="s">
        <v>93</v>
      </c>
      <c r="B287" s="9" t="s">
        <v>104</v>
      </c>
      <c r="C287" s="9">
        <v>500</v>
      </c>
      <c r="D287" s="10">
        <v>3</v>
      </c>
      <c r="E287" s="11">
        <v>104.41</v>
      </c>
      <c r="F287" s="11">
        <f>E287*D287</f>
        <v>313.23</v>
      </c>
      <c r="G287" s="11">
        <f>F287*1.15</f>
        <v>360.2145</v>
      </c>
      <c r="H287" s="23">
        <f>G287+K287</f>
        <v>387.2145</v>
      </c>
      <c r="K287" s="11">
        <f>9*D287</f>
        <v>27</v>
      </c>
    </row>
    <row r="288" spans="1:11" ht="18.75">
      <c r="A288" s="9" t="s">
        <v>93</v>
      </c>
      <c r="B288" s="9" t="s">
        <v>31</v>
      </c>
      <c r="C288" s="9">
        <v>280</v>
      </c>
      <c r="D288" s="10">
        <v>7</v>
      </c>
      <c r="E288" s="11">
        <v>25.45</v>
      </c>
      <c r="F288" s="11">
        <f>E288*D288</f>
        <v>178.15</v>
      </c>
      <c r="G288" s="11">
        <f>F288*1.15</f>
        <v>204.8725</v>
      </c>
      <c r="H288" s="23">
        <f>G288+K288</f>
        <v>236.3725</v>
      </c>
      <c r="K288" s="11">
        <f>4.5*D288</f>
        <v>31.5</v>
      </c>
    </row>
    <row r="289" spans="1:11" ht="18.75">
      <c r="A289" s="9" t="s">
        <v>93</v>
      </c>
      <c r="B289" s="9" t="s">
        <v>39</v>
      </c>
      <c r="C289" s="9">
        <v>280</v>
      </c>
      <c r="D289" s="10">
        <v>3</v>
      </c>
      <c r="E289" s="11">
        <v>28.16</v>
      </c>
      <c r="F289" s="11">
        <f>E289*D289</f>
        <v>84.48</v>
      </c>
      <c r="G289" s="11">
        <f>F289*1.15</f>
        <v>97.152</v>
      </c>
      <c r="H289" s="23">
        <f>G289+K289</f>
        <v>110.652</v>
      </c>
      <c r="K289" s="11">
        <f>4.5*D289</f>
        <v>13.5</v>
      </c>
    </row>
    <row r="290" spans="1:11" ht="18.75">
      <c r="A290" s="9" t="s">
        <v>93</v>
      </c>
      <c r="B290" s="9" t="s">
        <v>42</v>
      </c>
      <c r="C290" s="9">
        <v>280</v>
      </c>
      <c r="D290" s="10">
        <v>3</v>
      </c>
      <c r="E290" s="11">
        <v>28.16</v>
      </c>
      <c r="F290" s="11">
        <f>E290*D290</f>
        <v>84.48</v>
      </c>
      <c r="G290" s="11">
        <f>F290*1.15</f>
        <v>97.152</v>
      </c>
      <c r="H290" s="23">
        <f>G290+K290</f>
        <v>110.652</v>
      </c>
      <c r="K290" s="11">
        <f>4.5*D290</f>
        <v>13.5</v>
      </c>
    </row>
    <row r="291" spans="1:11" ht="18.75">
      <c r="A291" s="9" t="s">
        <v>56</v>
      </c>
      <c r="B291" s="9" t="s">
        <v>49</v>
      </c>
      <c r="C291" s="9">
        <v>250</v>
      </c>
      <c r="D291" s="10">
        <v>1</v>
      </c>
      <c r="E291" s="11">
        <v>158.49</v>
      </c>
      <c r="F291" s="11">
        <f>E291*D291</f>
        <v>158.49</v>
      </c>
      <c r="G291" s="11">
        <f>F291*1.15</f>
        <v>182.2635</v>
      </c>
      <c r="H291" s="23">
        <f>G291+K291</f>
        <v>186.7635</v>
      </c>
      <c r="K291" s="11">
        <f>4.5*D291</f>
        <v>4.5</v>
      </c>
    </row>
    <row r="292" spans="1:11" ht="18.75">
      <c r="A292" s="9" t="s">
        <v>56</v>
      </c>
      <c r="B292" s="9" t="s">
        <v>14</v>
      </c>
      <c r="C292" s="9">
        <v>500</v>
      </c>
      <c r="D292" s="10">
        <v>2</v>
      </c>
      <c r="E292" s="11">
        <v>156.93</v>
      </c>
      <c r="F292" s="11">
        <f>E292*D292</f>
        <v>313.86</v>
      </c>
      <c r="G292" s="11">
        <f>F292*1.15</f>
        <v>360.93899999999996</v>
      </c>
      <c r="H292" s="23">
        <f>G292+K292</f>
        <v>378.93899999999996</v>
      </c>
      <c r="K292" s="11">
        <f>9*D292</f>
        <v>18</v>
      </c>
    </row>
    <row r="293" spans="1:11" ht="18.75">
      <c r="A293" s="9" t="s">
        <v>56</v>
      </c>
      <c r="B293" s="9" t="s">
        <v>37</v>
      </c>
      <c r="C293" s="9">
        <v>280</v>
      </c>
      <c r="D293" s="10">
        <v>1</v>
      </c>
      <c r="E293" s="11">
        <v>29.91</v>
      </c>
      <c r="F293" s="11">
        <f>E293*D293</f>
        <v>29.91</v>
      </c>
      <c r="G293" s="11">
        <f>F293*1.15</f>
        <v>34.396499999999996</v>
      </c>
      <c r="H293" s="23">
        <f>G293+K293</f>
        <v>38.896499999999996</v>
      </c>
      <c r="K293" s="11">
        <f>4.5*D293</f>
        <v>4.5</v>
      </c>
    </row>
    <row r="294" spans="1:11" ht="18.75">
      <c r="A294" s="9" t="s">
        <v>56</v>
      </c>
      <c r="B294" s="9" t="s">
        <v>41</v>
      </c>
      <c r="C294" s="9">
        <v>280</v>
      </c>
      <c r="D294" s="10">
        <v>3</v>
      </c>
      <c r="E294" s="11">
        <v>28.55</v>
      </c>
      <c r="F294" s="11">
        <f>E294*D294</f>
        <v>85.65</v>
      </c>
      <c r="G294" s="11">
        <f>F294*1.15</f>
        <v>98.4975</v>
      </c>
      <c r="H294" s="23">
        <f>G294+K294</f>
        <v>111.9975</v>
      </c>
      <c r="K294" s="11">
        <f>4.5*D294</f>
        <v>13.5</v>
      </c>
    </row>
    <row r="295" spans="1:11" ht="18.75">
      <c r="A295" s="9" t="s">
        <v>56</v>
      </c>
      <c r="B295" s="9" t="s">
        <v>42</v>
      </c>
      <c r="C295" s="9">
        <v>280</v>
      </c>
      <c r="D295" s="10">
        <v>5</v>
      </c>
      <c r="E295" s="11">
        <v>28.16</v>
      </c>
      <c r="F295" s="11">
        <f>E295*D295</f>
        <v>140.8</v>
      </c>
      <c r="G295" s="11">
        <f>F295*1.15</f>
        <v>161.92</v>
      </c>
      <c r="H295" s="23">
        <f>G295+K295</f>
        <v>184.42</v>
      </c>
      <c r="K295" s="11">
        <f>4.5*D295</f>
        <v>22.5</v>
      </c>
    </row>
    <row r="296" spans="1:11" ht="18.75">
      <c r="A296" s="9" t="s">
        <v>101</v>
      </c>
      <c r="B296" s="9" t="s">
        <v>105</v>
      </c>
      <c r="C296" s="9">
        <v>1000</v>
      </c>
      <c r="D296" s="10">
        <v>1</v>
      </c>
      <c r="E296" s="11">
        <v>220.83</v>
      </c>
      <c r="F296" s="11">
        <f>E296*D296</f>
        <v>220.83</v>
      </c>
      <c r="G296" s="11">
        <f>F296*1.15</f>
        <v>253.9545</v>
      </c>
      <c r="H296" s="23">
        <f>G296+K296</f>
        <v>271.9545</v>
      </c>
      <c r="K296" s="11">
        <f>18*D296</f>
        <v>18</v>
      </c>
    </row>
    <row r="297" spans="1:11" ht="18.75">
      <c r="A297" s="9" t="s">
        <v>101</v>
      </c>
      <c r="B297" s="9" t="s">
        <v>121</v>
      </c>
      <c r="C297" s="9">
        <v>250</v>
      </c>
      <c r="D297" s="10">
        <v>1</v>
      </c>
      <c r="E297" s="11">
        <v>88.03</v>
      </c>
      <c r="F297" s="11">
        <f>E297*D297</f>
        <v>88.03</v>
      </c>
      <c r="G297" s="11">
        <f>F297*1.15</f>
        <v>101.2345</v>
      </c>
      <c r="H297" s="23">
        <f>G297+K297</f>
        <v>105.7345</v>
      </c>
      <c r="K297" s="11">
        <f>4.5*D297</f>
        <v>4.5</v>
      </c>
    </row>
    <row r="298" spans="1:11" ht="18.75">
      <c r="A298" s="9" t="s">
        <v>15</v>
      </c>
      <c r="B298" s="9" t="s">
        <v>31</v>
      </c>
      <c r="C298" s="9">
        <v>280</v>
      </c>
      <c r="D298" s="10">
        <v>2</v>
      </c>
      <c r="E298" s="11">
        <v>25.45</v>
      </c>
      <c r="F298" s="11">
        <f>E298*D298</f>
        <v>50.9</v>
      </c>
      <c r="G298" s="11">
        <f>F298*1.15</f>
        <v>58.535</v>
      </c>
      <c r="H298" s="23">
        <f>G298+K298</f>
        <v>67.535</v>
      </c>
      <c r="K298" s="11">
        <f>4.5*D298</f>
        <v>9</v>
      </c>
    </row>
    <row r="299" spans="1:11" ht="18.75">
      <c r="A299" s="9" t="s">
        <v>15</v>
      </c>
      <c r="B299" s="9" t="s">
        <v>42</v>
      </c>
      <c r="C299" s="9">
        <v>280</v>
      </c>
      <c r="D299" s="10">
        <v>2</v>
      </c>
      <c r="E299" s="11">
        <v>28.16</v>
      </c>
      <c r="F299" s="11">
        <f>E299*D299</f>
        <v>56.32</v>
      </c>
      <c r="G299" s="11">
        <f>F299*1.15</f>
        <v>64.768</v>
      </c>
      <c r="H299" s="23">
        <f>G299+K299</f>
        <v>73.768</v>
      </c>
      <c r="K299" s="11">
        <f>4.5*D299</f>
        <v>9</v>
      </c>
    </row>
    <row r="300" spans="1:11" ht="18.75">
      <c r="A300" s="9" t="s">
        <v>15</v>
      </c>
      <c r="B300" s="9" t="s">
        <v>121</v>
      </c>
      <c r="C300" s="9">
        <v>250</v>
      </c>
      <c r="D300" s="10">
        <v>1</v>
      </c>
      <c r="E300" s="11">
        <v>88.03</v>
      </c>
      <c r="F300" s="11">
        <f>E300*D300</f>
        <v>88.03</v>
      </c>
      <c r="G300" s="11">
        <f>F300*1.15</f>
        <v>101.2345</v>
      </c>
      <c r="H300" s="23">
        <f>G300+K300</f>
        <v>105.7345</v>
      </c>
      <c r="K300" s="11">
        <f>4.5*D300</f>
        <v>4.5</v>
      </c>
    </row>
    <row r="301" spans="1:11" ht="18.75">
      <c r="A301" s="9" t="s">
        <v>127</v>
      </c>
      <c r="B301" s="9" t="s">
        <v>104</v>
      </c>
      <c r="C301" s="9">
        <v>500</v>
      </c>
      <c r="D301" s="10">
        <v>1</v>
      </c>
      <c r="E301" s="11">
        <v>104.41</v>
      </c>
      <c r="F301" s="11">
        <f>E301*D301</f>
        <v>104.41</v>
      </c>
      <c r="G301" s="11">
        <f>F301*1.15</f>
        <v>120.07149999999999</v>
      </c>
      <c r="H301" s="23">
        <f>G301+K301</f>
        <v>129.0715</v>
      </c>
      <c r="K301" s="11">
        <f>9*D301</f>
        <v>9</v>
      </c>
    </row>
    <row r="302" spans="1:11" ht="18.75">
      <c r="A302" s="9" t="s">
        <v>127</v>
      </c>
      <c r="B302" s="9" t="s">
        <v>105</v>
      </c>
      <c r="C302" s="9">
        <v>1000</v>
      </c>
      <c r="D302" s="10">
        <v>1</v>
      </c>
      <c r="E302" s="11">
        <v>220.83</v>
      </c>
      <c r="F302" s="11">
        <f>E302*D302</f>
        <v>220.83</v>
      </c>
      <c r="G302" s="11">
        <f>F302*1.15</f>
        <v>253.9545</v>
      </c>
      <c r="H302" s="23">
        <f>G302+K302</f>
        <v>271.9545</v>
      </c>
      <c r="K302" s="11">
        <f>18*D302</f>
        <v>18</v>
      </c>
    </row>
    <row r="303" spans="1:11" ht="18.75">
      <c r="A303" s="9" t="s">
        <v>90</v>
      </c>
      <c r="B303" s="21" t="s">
        <v>87</v>
      </c>
      <c r="C303" s="9">
        <v>500</v>
      </c>
      <c r="D303" s="10">
        <v>1</v>
      </c>
      <c r="E303" s="11">
        <v>132.75</v>
      </c>
      <c r="F303" s="11">
        <f>E303*D303</f>
        <v>132.75</v>
      </c>
      <c r="G303" s="11">
        <f>F303*1.15</f>
        <v>152.6625</v>
      </c>
      <c r="H303" s="23">
        <f>G303+K303</f>
        <v>161.6625</v>
      </c>
      <c r="K303" s="11">
        <f>9*D303</f>
        <v>9</v>
      </c>
    </row>
    <row r="304" spans="1:11" ht="18.75">
      <c r="A304" s="9" t="s">
        <v>90</v>
      </c>
      <c r="B304" s="9" t="s">
        <v>31</v>
      </c>
      <c r="C304" s="9">
        <v>280</v>
      </c>
      <c r="D304" s="10">
        <v>7</v>
      </c>
      <c r="E304" s="11">
        <v>25.45</v>
      </c>
      <c r="F304" s="11">
        <f>E304*D304</f>
        <v>178.15</v>
      </c>
      <c r="G304" s="11">
        <f>F304*1.15</f>
        <v>204.8725</v>
      </c>
      <c r="H304" s="23">
        <f>G304+K304</f>
        <v>236.3725</v>
      </c>
      <c r="K304" s="11">
        <f>4.5*D304</f>
        <v>31.5</v>
      </c>
    </row>
    <row r="305" spans="1:11" ht="18.75">
      <c r="A305" s="9" t="s">
        <v>90</v>
      </c>
      <c r="B305" s="9" t="s">
        <v>41</v>
      </c>
      <c r="C305" s="9">
        <v>280</v>
      </c>
      <c r="D305" s="10">
        <v>5</v>
      </c>
      <c r="E305" s="11">
        <v>28.55</v>
      </c>
      <c r="F305" s="11">
        <f>E305*D305</f>
        <v>142.75</v>
      </c>
      <c r="G305" s="11">
        <f>F305*1.15</f>
        <v>164.1625</v>
      </c>
      <c r="H305" s="23">
        <f>G305+K305</f>
        <v>186.6625</v>
      </c>
      <c r="K305" s="11">
        <f>4.5*D305</f>
        <v>22.5</v>
      </c>
    </row>
    <row r="306" spans="1:11" ht="18.75">
      <c r="A306" s="9" t="s">
        <v>88</v>
      </c>
      <c r="B306" s="21" t="s">
        <v>87</v>
      </c>
      <c r="C306" s="9">
        <v>500</v>
      </c>
      <c r="D306" s="10">
        <v>1</v>
      </c>
      <c r="E306" s="11">
        <v>132.75</v>
      </c>
      <c r="F306" s="11">
        <f>E306*D306</f>
        <v>132.75</v>
      </c>
      <c r="G306" s="11">
        <f>F306*1.15</f>
        <v>152.6625</v>
      </c>
      <c r="H306" s="23">
        <f>G306+K306</f>
        <v>161.6625</v>
      </c>
      <c r="K306" s="11">
        <f>9*D306</f>
        <v>9</v>
      </c>
    </row>
    <row r="307" spans="1:11" ht="18.75">
      <c r="A307" s="9" t="s">
        <v>88</v>
      </c>
      <c r="B307" s="9" t="s">
        <v>31</v>
      </c>
      <c r="C307" s="9">
        <v>280</v>
      </c>
      <c r="D307" s="10">
        <v>6</v>
      </c>
      <c r="E307" s="11">
        <v>25.45</v>
      </c>
      <c r="F307" s="11">
        <f>E307*D307</f>
        <v>152.7</v>
      </c>
      <c r="G307" s="11">
        <f>F307*1.15</f>
        <v>175.60499999999996</v>
      </c>
      <c r="H307" s="23">
        <f>G307+K307</f>
        <v>202.60499999999996</v>
      </c>
      <c r="K307" s="11">
        <f>4.5*D307</f>
        <v>27</v>
      </c>
    </row>
    <row r="308" spans="1:11" ht="18.75">
      <c r="A308" s="9" t="s">
        <v>88</v>
      </c>
      <c r="B308" s="9" t="s">
        <v>37</v>
      </c>
      <c r="C308" s="9">
        <v>280</v>
      </c>
      <c r="D308" s="10">
        <v>1</v>
      </c>
      <c r="E308" s="11">
        <v>29.91</v>
      </c>
      <c r="F308" s="11">
        <f>E308*D308</f>
        <v>29.91</v>
      </c>
      <c r="G308" s="11">
        <f>F308*1.15</f>
        <v>34.396499999999996</v>
      </c>
      <c r="H308" s="23">
        <f>G308+K308</f>
        <v>38.896499999999996</v>
      </c>
      <c r="K308" s="11">
        <f>4.5*D308</f>
        <v>4.5</v>
      </c>
    </row>
    <row r="309" spans="1:11" ht="18.75">
      <c r="A309" s="9" t="s">
        <v>88</v>
      </c>
      <c r="B309" s="9" t="s">
        <v>42</v>
      </c>
      <c r="C309" s="9">
        <v>280</v>
      </c>
      <c r="D309" s="10">
        <v>1</v>
      </c>
      <c r="E309" s="11">
        <v>28.16</v>
      </c>
      <c r="F309" s="11">
        <f>E309*D309</f>
        <v>28.16</v>
      </c>
      <c r="G309" s="11">
        <f>F309*1.15</f>
        <v>32.384</v>
      </c>
      <c r="H309" s="23">
        <f>G309+K309</f>
        <v>36.884</v>
      </c>
      <c r="K309" s="11">
        <f>4.5*D309</f>
        <v>4.5</v>
      </c>
    </row>
    <row r="310" spans="1:11" ht="18.75">
      <c r="A310" s="9" t="s">
        <v>27</v>
      </c>
      <c r="B310" s="9" t="s">
        <v>22</v>
      </c>
      <c r="C310" s="9">
        <v>5000</v>
      </c>
      <c r="D310" s="10">
        <v>1</v>
      </c>
      <c r="E310" s="11">
        <v>1200</v>
      </c>
      <c r="F310" s="11">
        <f>E310*D310</f>
        <v>1200</v>
      </c>
      <c r="G310" s="11">
        <f>F310*1.15</f>
        <v>1380</v>
      </c>
      <c r="H310" s="23">
        <f>G310+K310</f>
        <v>1470</v>
      </c>
      <c r="K310" s="11">
        <f>90*D310</f>
        <v>90</v>
      </c>
    </row>
  </sheetData>
  <sheetProtection/>
  <autoFilter ref="A1:M310">
    <sortState ref="A2:M310">
      <sortCondition sortBy="value" ref="A2:A310"/>
    </sortState>
  </autoFilter>
  <printOptions/>
  <pageMargins left="0" right="0" top="0" bottom="0" header="0.31496062992125984" footer="0.31496062992125984"/>
  <pageSetup fitToHeight="3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5" customWidth="1"/>
    <col min="2" max="3" width="9.140625" style="1" customWidth="1"/>
    <col min="4" max="4" width="9.140625" style="2" customWidth="1"/>
    <col min="5" max="6" width="9.140625" style="3" customWidth="1"/>
    <col min="7" max="8" width="9.140625" style="4" customWidth="1"/>
    <col min="9" max="9" width="9.140625" style="3" customWidth="1"/>
    <col min="10" max="10" width="9.140625" style="4" customWidth="1"/>
    <col min="11" max="11" width="9.140625" style="6" customWidth="1"/>
  </cols>
  <sheetData/>
  <sheetProtection/>
  <printOptions/>
  <pageMargins left="0.12" right="0.11" top="0.19" bottom="0.16" header="0.15" footer="0.1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irisa</cp:lastModifiedBy>
  <cp:lastPrinted>2009-10-05T10:03:40Z</cp:lastPrinted>
  <dcterms:created xsi:type="dcterms:W3CDTF">2009-05-13T09:12:52Z</dcterms:created>
  <dcterms:modified xsi:type="dcterms:W3CDTF">2010-10-21T09:46:10Z</dcterms:modified>
  <cp:category/>
  <cp:version/>
  <cp:contentType/>
  <cp:contentStatus/>
</cp:coreProperties>
</file>