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<sst xmlns="http://schemas.openxmlformats.org/spreadsheetml/2006/main" count="267" uniqueCount="179">
  <si>
    <t>aiwanna</t>
  </si>
  <si>
    <t>JEZYKI DZIEWCZYNKA Комбинезон 1 А р.80</t>
  </si>
  <si>
    <t>Algynya</t>
  </si>
  <si>
    <t>EKSPEDYCJA Блуза 1 р.152</t>
  </si>
  <si>
    <t>EKSPEDYCJA Брюки дрес. 2 р.152</t>
  </si>
  <si>
    <t>NAUTINER Брюки дрес.3 р.146</t>
  </si>
  <si>
    <t>NAUTINER Футболка 4А р.140</t>
  </si>
  <si>
    <t>FRED блуза 4 р.104</t>
  </si>
  <si>
    <t>FRED брюки 8А р.104</t>
  </si>
  <si>
    <t>MONT BLANC Брюки 3 р 146</t>
  </si>
  <si>
    <t>Atalina</t>
  </si>
  <si>
    <t>GREY LADY Блузка 5 р.140</t>
  </si>
  <si>
    <t>KSIEZNICZKA SREBRNA Боди 1 р.86</t>
  </si>
  <si>
    <t>Barabulka</t>
  </si>
  <si>
    <t xml:space="preserve">SNOWGIRL Водолазка 6В 86р. </t>
  </si>
  <si>
    <t>DeLaLuna</t>
  </si>
  <si>
    <t>KINGA Водолазка 3 р 104</t>
  </si>
  <si>
    <t>MELANIA БЛУЗКА 8 р.98</t>
  </si>
  <si>
    <t>MELANIA ЮБКА 6 р.98</t>
  </si>
  <si>
    <t>WILCZEK Водолазка 4А р.104</t>
  </si>
  <si>
    <t>DoctorOll</t>
  </si>
  <si>
    <t>ASTRONAUTA брюки дрес. 2 р.128</t>
  </si>
  <si>
    <t>Elena76</t>
  </si>
  <si>
    <t>WYSTAWA MOTYLI платье 1 р.122</t>
  </si>
  <si>
    <t>ekaterina_chik</t>
  </si>
  <si>
    <t>KING Водолазка 6В р.104</t>
  </si>
  <si>
    <t>WILCZEK Водолазка 4B р.80</t>
  </si>
  <si>
    <t>Jane26</t>
  </si>
  <si>
    <t>SUPERHERO Брюки 3 р.92</t>
  </si>
  <si>
    <t>JuliS</t>
  </si>
  <si>
    <t>DUDE Водолазка 7 р.98</t>
  </si>
  <si>
    <t>katyxa</t>
  </si>
  <si>
    <t xml:space="preserve">Francja Брюки 2 116р. </t>
  </si>
  <si>
    <t xml:space="preserve">Francja Брюки 2 122р. </t>
  </si>
  <si>
    <t>WERONIKA Куртка 1В р 122</t>
  </si>
  <si>
    <t>laza0310</t>
  </si>
  <si>
    <t xml:space="preserve">BALONIK Бермуды 10 р.128 </t>
  </si>
  <si>
    <t xml:space="preserve">MOTOROWKA Футболка 7 р.122 </t>
  </si>
  <si>
    <t xml:space="preserve">SKORPION Футболка 10А р.122 </t>
  </si>
  <si>
    <t>MamaЮ.</t>
  </si>
  <si>
    <t>KLUCZYK водолазка 4А р.140</t>
  </si>
  <si>
    <t>Marusia79</t>
  </si>
  <si>
    <t>ZACZAROWANA BEZA Гетры 11В р.92</t>
  </si>
  <si>
    <t>n11</t>
  </si>
  <si>
    <t>HIACYNT Платье 2 р.128</t>
  </si>
  <si>
    <t>NatalyaVP</t>
  </si>
  <si>
    <t xml:space="preserve">MADISON Гетры 5 р.74 </t>
  </si>
  <si>
    <t>SPORTOWA ROZ Куртка 1В р.110</t>
  </si>
  <si>
    <t>pamela</t>
  </si>
  <si>
    <t xml:space="preserve">ELEPHANT GIRL ползунки 9 р.80 </t>
  </si>
  <si>
    <t>HIGHWAY Брюки 8A р.122</t>
  </si>
  <si>
    <t>KADET Блуза 9 р.116</t>
  </si>
  <si>
    <t>MEKSYK Брюки дрес.2 р.122</t>
  </si>
  <si>
    <t>NEW YORK Блуза 2 р.122</t>
  </si>
  <si>
    <t>NEW YORK Брюки 7 р.122</t>
  </si>
  <si>
    <t>SZOP DZIEWCZYNKA комбинезон 3 р.80</t>
  </si>
  <si>
    <t>pando4ka</t>
  </si>
  <si>
    <t>WYSTAWA MOTYLI блуза 9 р.122</t>
  </si>
  <si>
    <t>Re-nata</t>
  </si>
  <si>
    <t>DUDE Водолазка 7 р.104</t>
  </si>
  <si>
    <t>sml1981</t>
  </si>
  <si>
    <t>KITTEN Блузка 10А 110р.</t>
  </si>
  <si>
    <t>KITTEN Брюки 5А 110р</t>
  </si>
  <si>
    <t>ulch_s</t>
  </si>
  <si>
    <t xml:space="preserve">PIESEK Комбинезон 1В р. 62 </t>
  </si>
  <si>
    <t>Zena_</t>
  </si>
  <si>
    <t>DEMOLITION Куртка 1B р. 86</t>
  </si>
  <si>
    <t>Акуля</t>
  </si>
  <si>
    <t>KLUCZYK юбка 9 158</t>
  </si>
  <si>
    <t>алена алена16</t>
  </si>
  <si>
    <t>WILCZEK Водолазка 4B р.98</t>
  </si>
  <si>
    <t>WIEZA EIFFLA гетры 6 р.146</t>
  </si>
  <si>
    <t>Алёна.</t>
  </si>
  <si>
    <t xml:space="preserve">SOWKI гетры 10А р.128 </t>
  </si>
  <si>
    <t>WINTER SPIRIT ТУНИКА 9 р.116</t>
  </si>
  <si>
    <t>Виктория-Вероника</t>
  </si>
  <si>
    <t>MM LOVE Водолазка 8 р.122</t>
  </si>
  <si>
    <t>Гюзель</t>
  </si>
  <si>
    <t>ALASKA БРЮКИ 1В р.110</t>
  </si>
  <si>
    <t>Екатерина1103</t>
  </si>
  <si>
    <t>SNOWFOX Шапка 12 р.62-86</t>
  </si>
  <si>
    <t>SZOP CHLOPIEC комбинезон 4 р.74</t>
  </si>
  <si>
    <t xml:space="preserve">CYGANECZKA Платье 3 р.104 </t>
  </si>
  <si>
    <t xml:space="preserve">KOALA DZIEW Леггинсы 15 А р.104 </t>
  </si>
  <si>
    <t>Игнация</t>
  </si>
  <si>
    <t>JEZYKI  DZIEWCZYNKA Блуза 4 р.62</t>
  </si>
  <si>
    <t>JEZYKI DZIEWCZYNKA Боди 11 р.62</t>
  </si>
  <si>
    <t>JEZYKI DZIEWCZYNKA Брюки 15В р.68</t>
  </si>
  <si>
    <t>KOALA DZIEWБоди 18 р.74</t>
  </si>
  <si>
    <t>KSIEZNICZKA SREBRNA Боди 2 р.68</t>
  </si>
  <si>
    <t>LADY BUG БЛУЗКА 4 р.62</t>
  </si>
  <si>
    <t>MAKOWECZKA Боди 2 р.68</t>
  </si>
  <si>
    <t>MISSIE Боди 15 р.62</t>
  </si>
  <si>
    <t>POTWORKI Куртка 11А р.110</t>
  </si>
  <si>
    <t>SNIEZYNKA БЛУЗА 1 р.68</t>
  </si>
  <si>
    <t>SNIEZYNKA БЛУЗКА 3 р.68</t>
  </si>
  <si>
    <t>SNOWBALL Блузка 4В р.68</t>
  </si>
  <si>
    <t>ZACZAROWANA BEZA Брюки 7А р.68</t>
  </si>
  <si>
    <t>ZACZAROWANA BEZA Водолазка 6В р.68</t>
  </si>
  <si>
    <t>Ирин</t>
  </si>
  <si>
    <t>CYGANECZKA Брюки 12В р.122</t>
  </si>
  <si>
    <t>NIEBIESKI KWIATEK Блузка 2 р.116</t>
  </si>
  <si>
    <t>NIEBIESKI KWIATEK Капри 6 р.116</t>
  </si>
  <si>
    <t>Кариглазка777</t>
  </si>
  <si>
    <t xml:space="preserve">MELANIA Брюки 9B р.116 </t>
  </si>
  <si>
    <t>ЛёнаНСК</t>
  </si>
  <si>
    <t>TENIS Брюки дрес. 14 р.98</t>
  </si>
  <si>
    <t>BOSTON Носки 10 р.104-116</t>
  </si>
  <si>
    <t>DINOZAURY Майка 9 р.104</t>
  </si>
  <si>
    <t>DINOZAURY Шорты 11 р.104</t>
  </si>
  <si>
    <t>JUNGLE BUDDIES Футболка 11 р.104</t>
  </si>
  <si>
    <t>KROKODYL Поло 5 р.98</t>
  </si>
  <si>
    <t>TENIS Блуза 13 р.104</t>
  </si>
  <si>
    <t>TENIS Футболка 11 р.104</t>
  </si>
  <si>
    <t>MONKEY Брюки 3А р. 98</t>
  </si>
  <si>
    <t>лилек@</t>
  </si>
  <si>
    <t>DIANA Рубашка 8 98р</t>
  </si>
  <si>
    <t>KOTWICA DZIEW.Блузка 4 р.98</t>
  </si>
  <si>
    <t>PANTERKA Джемпер 14 р.98</t>
  </si>
  <si>
    <t>WENECJA Брючки 11 р.98</t>
  </si>
  <si>
    <t>WINTER FROST блузка 4 р.98</t>
  </si>
  <si>
    <t>ZACZAROWANY LAS водолазка 5А р.98</t>
  </si>
  <si>
    <t>М@ма</t>
  </si>
  <si>
    <t>JEZYKI DZIEWCZYNKA Жилетка 5 р.62</t>
  </si>
  <si>
    <t>KROLOWA Гетры 9 р.152</t>
  </si>
  <si>
    <t>KROLOWA Туника 3 р.158</t>
  </si>
  <si>
    <t>МАруСЯка</t>
  </si>
  <si>
    <t xml:space="preserve">SANTA MARIA Блузка 14 р.134 </t>
  </si>
  <si>
    <t>WIEZA EIFFLA юбка 9 р.134</t>
  </si>
  <si>
    <t>Настя на Счастье</t>
  </si>
  <si>
    <t>CYGANECZKA платье 3 р.146</t>
  </si>
  <si>
    <t>CYGANECZKA шорты 8В р. 146</t>
  </si>
  <si>
    <t>GOLDEN платье2 р. 152</t>
  </si>
  <si>
    <t>HORSES юбка4 р.146</t>
  </si>
  <si>
    <t>AFRIKANSKA джемпер 2 р. 74</t>
  </si>
  <si>
    <t>AFRIKANSKA футболка 7, р. 74</t>
  </si>
  <si>
    <t>JUNGLE BUDDIES боди1 р. 74</t>
  </si>
  <si>
    <t>SUBMARINE брюки 13 р. 75</t>
  </si>
  <si>
    <t>Натали1979</t>
  </si>
  <si>
    <t>KADET Брюки 8А р.128,</t>
  </si>
  <si>
    <t>KADET Жилет 11  134</t>
  </si>
  <si>
    <t>Наташила</t>
  </si>
  <si>
    <t xml:space="preserve">HIACYNT Джемпер 9 р.110 </t>
  </si>
  <si>
    <t>Ольгуня_2014</t>
  </si>
  <si>
    <t>KADET Брюки 8А р.152,</t>
  </si>
  <si>
    <t>Римини</t>
  </si>
  <si>
    <t>BOSTON Футболка 8 р.110</t>
  </si>
  <si>
    <t>SKORPION Бермуды 8 р.110</t>
  </si>
  <si>
    <t>JUNGLE BUDDIES Бермуды 3 р.104</t>
  </si>
  <si>
    <t xml:space="preserve">JUNGLE BUDDIES Футболка 5 р.104 </t>
  </si>
  <si>
    <t>KADET Брюки 8B р.104</t>
  </si>
  <si>
    <t>MEKSYK Футболка 5 р.104</t>
  </si>
  <si>
    <t>SKORPION Бермуды 8 р.104</t>
  </si>
  <si>
    <t>WYSTAWA MOTYLI платье 2 р.146</t>
  </si>
  <si>
    <t>Танич7</t>
  </si>
  <si>
    <t>AUTKA Шапка 16 р.62-74</t>
  </si>
  <si>
    <t>DOLLY Гетры 4В р. 62</t>
  </si>
  <si>
    <t>JEZYKI DZIEWCZYNKA Блузка 7 р.62</t>
  </si>
  <si>
    <t>JEZYKI DZIEWCZYNKA Гетры 16 р.62</t>
  </si>
  <si>
    <t>LADY BUG Туника 6 р.62</t>
  </si>
  <si>
    <t>PIESEK Водолазка 8 р. 62</t>
  </si>
  <si>
    <t>RENIFER Брюки 10 р.62</t>
  </si>
  <si>
    <t>X114-05 Лига Боди длин.рукав р.56</t>
  </si>
  <si>
    <t>X114-09 Лига Кофточка р.62</t>
  </si>
  <si>
    <t>МОРСКОЕ ЧУДО Повязка корал 32 р. 40-42</t>
  </si>
  <si>
    <t>ПАРУСНАЯ АКАДЕМИЯ Шапка 29 р.42-44</t>
  </si>
  <si>
    <t>Рекс в космосе Ползунки корот. р.56</t>
  </si>
  <si>
    <t>Фелия</t>
  </si>
  <si>
    <t>DUDE Водолазка 7 р 98</t>
  </si>
  <si>
    <t>ЯлоВ</t>
  </si>
  <si>
    <t>WILCZEK Водолазка 4А р.116</t>
  </si>
  <si>
    <r>
      <t xml:space="preserve">NIKOL Туника 5В р.122 </t>
    </r>
    <r>
      <rPr>
        <b/>
        <sz val="10"/>
        <rFont val="Times New Roman"/>
        <family val="1"/>
      </rPr>
      <t>2 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</si>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</sst>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Border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4.57421875" style="0" customWidth="1"/>
    <col min="2" max="2" width="51.28125" style="0" customWidth="1"/>
    <col min="7" max="7" width="9.140625" style="14" customWidth="1"/>
  </cols>
  <sheetData>
    <row r="1" spans="1:7" ht="15">
      <c r="A1" s="11" t="s">
        <v>172</v>
      </c>
      <c r="B1" s="11" t="s">
        <v>173</v>
      </c>
      <c r="C1" s="11" t="s">
        <v>174</v>
      </c>
      <c r="D1" s="11" t="s">
        <v>175</v>
      </c>
      <c r="E1" s="11" t="s">
        <v>176</v>
      </c>
      <c r="F1" s="11" t="s">
        <v>177</v>
      </c>
      <c r="G1" s="12" t="s">
        <v>178</v>
      </c>
    </row>
    <row r="2" spans="1:7" ht="15">
      <c r="A2" s="1" t="s">
        <v>0</v>
      </c>
      <c r="B2" s="1" t="s">
        <v>1</v>
      </c>
      <c r="C2" s="1">
        <v>1055.3</v>
      </c>
      <c r="D2" s="2">
        <f>C2+C2*12%</f>
        <v>1181.936</v>
      </c>
      <c r="E2" s="3">
        <v>1276</v>
      </c>
      <c r="F2" s="4">
        <f>C2*716/54911.87</f>
        <v>13.760136014308015</v>
      </c>
      <c r="G2" s="13">
        <f>E2-F2-D2</f>
        <v>80.30386398569203</v>
      </c>
    </row>
    <row r="3" spans="1:7" ht="15">
      <c r="A3" s="1"/>
      <c r="B3" s="1"/>
      <c r="C3" s="1"/>
      <c r="D3" s="2"/>
      <c r="E3" s="5"/>
      <c r="F3" s="4"/>
      <c r="G3" s="13"/>
    </row>
    <row r="4" spans="1:7" ht="15">
      <c r="A4" s="1" t="s">
        <v>2</v>
      </c>
      <c r="B4" s="1" t="s">
        <v>3</v>
      </c>
      <c r="C4" s="1">
        <v>686.47</v>
      </c>
      <c r="D4" s="2">
        <f>C4*15%+C4</f>
        <v>789.4405</v>
      </c>
      <c r="E4" s="5"/>
      <c r="F4" s="4"/>
      <c r="G4" s="13"/>
    </row>
    <row r="5" spans="1:7" ht="15">
      <c r="A5" s="1" t="s">
        <v>2</v>
      </c>
      <c r="B5" s="1" t="s">
        <v>4</v>
      </c>
      <c r="C5" s="1">
        <v>486.91</v>
      </c>
      <c r="D5" s="2">
        <f>C5*15%+C5</f>
        <v>559.9465</v>
      </c>
      <c r="E5" s="5"/>
      <c r="F5" s="4"/>
      <c r="G5" s="13"/>
    </row>
    <row r="6" spans="1:7" ht="15">
      <c r="A6" s="1" t="s">
        <v>2</v>
      </c>
      <c r="B6" s="1" t="s">
        <v>5</v>
      </c>
      <c r="C6" s="1">
        <v>518.93</v>
      </c>
      <c r="D6" s="2">
        <f>C6*15%+C6</f>
        <v>596.7694999999999</v>
      </c>
      <c r="E6" s="5"/>
      <c r="F6" s="4"/>
      <c r="G6" s="13"/>
    </row>
    <row r="7" spans="1:7" ht="15">
      <c r="A7" s="1" t="s">
        <v>2</v>
      </c>
      <c r="B7" s="1" t="s">
        <v>6</v>
      </c>
      <c r="C7" s="1">
        <v>271.46</v>
      </c>
      <c r="D7" s="2">
        <f>C7*15%+C7</f>
        <v>312.179</v>
      </c>
      <c r="E7" s="5"/>
      <c r="F7" s="4"/>
      <c r="G7" s="13"/>
    </row>
    <row r="8" spans="1:7" ht="15">
      <c r="A8" s="6" t="s">
        <v>2</v>
      </c>
      <c r="B8" s="6" t="s">
        <v>7</v>
      </c>
      <c r="C8" s="6">
        <v>732.16</v>
      </c>
      <c r="D8" s="7">
        <f>C8+C8*15%</f>
        <v>841.9839999999999</v>
      </c>
      <c r="E8" s="3"/>
      <c r="F8" s="4"/>
      <c r="G8" s="13"/>
    </row>
    <row r="9" spans="1:7" ht="15">
      <c r="A9" s="6" t="s">
        <v>2</v>
      </c>
      <c r="B9" s="6" t="s">
        <v>8</v>
      </c>
      <c r="C9" s="6">
        <v>889.04</v>
      </c>
      <c r="D9" s="7">
        <f>C9+C9*15%</f>
        <v>1022.396</v>
      </c>
      <c r="E9" s="3"/>
      <c r="F9" s="4"/>
      <c r="G9" s="13"/>
    </row>
    <row r="10" spans="1:7" ht="15">
      <c r="A10" s="6" t="s">
        <v>2</v>
      </c>
      <c r="B10" s="6" t="s">
        <v>9</v>
      </c>
      <c r="C10" s="6">
        <v>554.24</v>
      </c>
      <c r="D10" s="7">
        <f>C10+C10*15%</f>
        <v>637.376</v>
      </c>
      <c r="E10" s="3"/>
      <c r="F10" s="4"/>
      <c r="G10" s="13"/>
    </row>
    <row r="11" spans="1:7" ht="15">
      <c r="A11" s="6"/>
      <c r="B11" s="6"/>
      <c r="C11" s="6">
        <f>SUM(C4:C10)</f>
        <v>4139.21</v>
      </c>
      <c r="D11" s="7">
        <f>SUM(D4:D10)</f>
        <v>4760.0915</v>
      </c>
      <c r="E11" s="3">
        <v>4763</v>
      </c>
      <c r="F11" s="4">
        <f>C11*716/54911.87</f>
        <v>53.97147028502216</v>
      </c>
      <c r="G11" s="13">
        <f>E11-F11-D11</f>
        <v>-51.06297028502286</v>
      </c>
    </row>
    <row r="12" spans="1:7" ht="15">
      <c r="A12" s="6"/>
      <c r="B12" s="6"/>
      <c r="C12" s="6"/>
      <c r="D12" s="7"/>
      <c r="E12" s="3"/>
      <c r="F12" s="4"/>
      <c r="G12" s="13"/>
    </row>
    <row r="13" spans="1:7" ht="15">
      <c r="A13" s="1" t="s">
        <v>10</v>
      </c>
      <c r="B13" s="1" t="s">
        <v>11</v>
      </c>
      <c r="C13" s="1">
        <v>211.66</v>
      </c>
      <c r="D13" s="2">
        <f>C13*15%+C13</f>
        <v>243.409</v>
      </c>
      <c r="E13" s="5"/>
      <c r="F13" s="4"/>
      <c r="G13" s="13"/>
    </row>
    <row r="14" spans="1:7" ht="15">
      <c r="A14" s="1" t="s">
        <v>10</v>
      </c>
      <c r="B14" s="1" t="s">
        <v>12</v>
      </c>
      <c r="C14" s="1">
        <v>204.81</v>
      </c>
      <c r="D14" s="2">
        <f>C14*15%+C14</f>
        <v>235.5315</v>
      </c>
      <c r="E14" s="5"/>
      <c r="F14" s="4"/>
      <c r="G14" s="13"/>
    </row>
    <row r="15" spans="1:7" ht="15">
      <c r="A15" s="1"/>
      <c r="B15" s="1"/>
      <c r="C15" s="1">
        <f>SUM(C13:C14)</f>
        <v>416.47</v>
      </c>
      <c r="D15" s="2">
        <f>SUM(D13:D14)</f>
        <v>478.9405</v>
      </c>
      <c r="E15" s="5">
        <v>400</v>
      </c>
      <c r="F15" s="4">
        <f>C15*716/54911.87</f>
        <v>5.4303836310801294</v>
      </c>
      <c r="G15" s="13">
        <f>E15-F15-D15</f>
        <v>-84.37088363108012</v>
      </c>
    </row>
    <row r="16" spans="1:7" ht="15">
      <c r="A16" s="1"/>
      <c r="B16" s="1"/>
      <c r="C16" s="1"/>
      <c r="D16" s="2"/>
      <c r="E16" s="5"/>
      <c r="F16" s="4"/>
      <c r="G16" s="13"/>
    </row>
    <row r="17" spans="1:7" ht="15">
      <c r="A17" s="6" t="s">
        <v>13</v>
      </c>
      <c r="B17" s="6" t="s">
        <v>14</v>
      </c>
      <c r="C17" s="6">
        <v>146.45</v>
      </c>
      <c r="D17" s="7">
        <f>C17+C17*15%</f>
        <v>168.4175</v>
      </c>
      <c r="E17" s="3">
        <v>169</v>
      </c>
      <c r="F17" s="4">
        <f>C17*716/54911.87</f>
        <v>1.9095725568989</v>
      </c>
      <c r="G17" s="13">
        <f>E17-F17-D17</f>
        <v>-1.3270725568988837</v>
      </c>
    </row>
    <row r="18" spans="1:7" ht="15">
      <c r="A18" s="6"/>
      <c r="B18" s="6"/>
      <c r="C18" s="6"/>
      <c r="D18" s="7"/>
      <c r="E18" s="3"/>
      <c r="F18" s="4"/>
      <c r="G18" s="13"/>
    </row>
    <row r="19" spans="1:7" ht="15">
      <c r="A19" s="1" t="s">
        <v>15</v>
      </c>
      <c r="B19" s="1" t="s">
        <v>16</v>
      </c>
      <c r="C19" s="1">
        <v>166.4</v>
      </c>
      <c r="D19" s="2">
        <f>C19+C19*15%</f>
        <v>191.36</v>
      </c>
      <c r="E19" s="5"/>
      <c r="F19" s="4"/>
      <c r="G19" s="13"/>
    </row>
    <row r="20" spans="1:7" ht="15">
      <c r="A20" s="1" t="s">
        <v>15</v>
      </c>
      <c r="B20" s="8" t="s">
        <v>17</v>
      </c>
      <c r="C20" s="1">
        <v>157.36</v>
      </c>
      <c r="D20" s="2">
        <f>C20+C20*15%</f>
        <v>180.96400000000003</v>
      </c>
      <c r="E20" s="5"/>
      <c r="F20" s="4"/>
      <c r="G20" s="13"/>
    </row>
    <row r="21" spans="1:7" ht="15">
      <c r="A21" s="1" t="s">
        <v>15</v>
      </c>
      <c r="B21" s="1" t="s">
        <v>18</v>
      </c>
      <c r="C21" s="1">
        <v>314.84</v>
      </c>
      <c r="D21" s="2">
        <f>C21+C21*15%</f>
        <v>362.066</v>
      </c>
      <c r="E21" s="5"/>
      <c r="F21" s="4"/>
      <c r="G21" s="13"/>
    </row>
    <row r="22" spans="1:7" ht="15">
      <c r="A22" s="1" t="s">
        <v>15</v>
      </c>
      <c r="B22" s="1" t="s">
        <v>19</v>
      </c>
      <c r="C22" s="1">
        <v>168.34</v>
      </c>
      <c r="D22" s="2">
        <f>C22+C22*15%</f>
        <v>193.591</v>
      </c>
      <c r="E22" s="5"/>
      <c r="F22" s="4"/>
      <c r="G22" s="13"/>
    </row>
    <row r="23" spans="1:7" ht="15">
      <c r="A23" s="1"/>
      <c r="B23" s="1"/>
      <c r="C23" s="1">
        <f>SUM(C19:C22)</f>
        <v>806.9399999999999</v>
      </c>
      <c r="D23" s="2">
        <f>SUM(D19:D22)</f>
        <v>927.9810000000001</v>
      </c>
      <c r="E23" s="5">
        <v>930</v>
      </c>
      <c r="F23" s="4">
        <f>C23*716/54911.87</f>
        <v>10.521751308050517</v>
      </c>
      <c r="G23" s="13">
        <f>E23-F23-D23</f>
        <v>-8.50275130805062</v>
      </c>
    </row>
    <row r="24" spans="1:7" ht="15">
      <c r="A24" s="1"/>
      <c r="B24" s="1"/>
      <c r="C24" s="1"/>
      <c r="D24" s="2"/>
      <c r="E24" s="5"/>
      <c r="F24" s="4"/>
      <c r="G24" s="13"/>
    </row>
    <row r="25" spans="1:7" ht="15">
      <c r="A25" s="6" t="s">
        <v>20</v>
      </c>
      <c r="B25" s="6" t="s">
        <v>21</v>
      </c>
      <c r="C25" s="6">
        <v>564.81</v>
      </c>
      <c r="D25" s="7">
        <f>C25+C25*15%</f>
        <v>649.5314999999999</v>
      </c>
      <c r="E25" s="3">
        <v>732</v>
      </c>
      <c r="F25" s="4">
        <f>C25*716/54911.87</f>
        <v>7.364600040027774</v>
      </c>
      <c r="G25" s="13">
        <f>E25-F25-D25</f>
        <v>75.1038999599723</v>
      </c>
    </row>
    <row r="26" spans="1:7" ht="15">
      <c r="A26" s="6"/>
      <c r="B26" s="6"/>
      <c r="C26" s="6"/>
      <c r="D26" s="7"/>
      <c r="E26" s="3"/>
      <c r="F26" s="4"/>
      <c r="G26" s="13"/>
    </row>
    <row r="27" spans="1:7" ht="15">
      <c r="A27" s="6" t="s">
        <v>22</v>
      </c>
      <c r="B27" s="6" t="s">
        <v>23</v>
      </c>
      <c r="C27" s="6">
        <v>711.26</v>
      </c>
      <c r="D27" s="7">
        <f>C27+C27*15%</f>
        <v>817.949</v>
      </c>
      <c r="E27" s="3">
        <v>880</v>
      </c>
      <c r="F27" s="4">
        <f>C27*716/54911.87</f>
        <v>9.274172596926675</v>
      </c>
      <c r="G27" s="13">
        <f>E27-F27-D27</f>
        <v>52.77682740307341</v>
      </c>
    </row>
    <row r="28" spans="1:7" ht="15">
      <c r="A28" s="6"/>
      <c r="B28" s="6"/>
      <c r="C28" s="6"/>
      <c r="D28" s="7"/>
      <c r="E28" s="3"/>
      <c r="F28" s="4"/>
      <c r="G28" s="13"/>
    </row>
    <row r="29" spans="1:7" ht="15">
      <c r="A29" s="1" t="s">
        <v>24</v>
      </c>
      <c r="B29" s="1" t="s">
        <v>25</v>
      </c>
      <c r="C29" s="1">
        <v>200.89</v>
      </c>
      <c r="D29" s="2">
        <f>C29*15%+C29</f>
        <v>231.02349999999998</v>
      </c>
      <c r="E29" s="5"/>
      <c r="F29" s="4"/>
      <c r="G29" s="13"/>
    </row>
    <row r="30" spans="1:7" ht="15">
      <c r="A30" s="1" t="s">
        <v>24</v>
      </c>
      <c r="B30" s="1" t="s">
        <v>26</v>
      </c>
      <c r="C30" s="1">
        <v>141.16</v>
      </c>
      <c r="D30" s="2">
        <f>C30*15%+C30</f>
        <v>162.334</v>
      </c>
      <c r="E30" s="5"/>
      <c r="F30" s="4"/>
      <c r="G30" s="13"/>
    </row>
    <row r="31" spans="1:7" ht="15">
      <c r="A31" s="1"/>
      <c r="B31" s="1"/>
      <c r="C31" s="1">
        <f>SUM(C29:C30)</f>
        <v>342.04999999999995</v>
      </c>
      <c r="D31" s="2">
        <f>SUM(D29:D30)</f>
        <v>393.35749999999996</v>
      </c>
      <c r="E31" s="5">
        <v>395</v>
      </c>
      <c r="F31" s="4">
        <f>C31*716/54911.87</f>
        <v>4.460015657816788</v>
      </c>
      <c r="G31" s="13">
        <f>E31-F31-D31</f>
        <v>-2.8175156578167275</v>
      </c>
    </row>
    <row r="32" spans="1:7" ht="15">
      <c r="A32" s="1"/>
      <c r="B32" s="1"/>
      <c r="C32" s="1"/>
      <c r="D32" s="2"/>
      <c r="E32" s="5"/>
      <c r="F32" s="4"/>
      <c r="G32" s="13"/>
    </row>
    <row r="33" spans="1:7" ht="15">
      <c r="A33" s="1" t="s">
        <v>27</v>
      </c>
      <c r="B33" s="8" t="s">
        <v>28</v>
      </c>
      <c r="C33" s="1">
        <v>271.46</v>
      </c>
      <c r="D33" s="2">
        <f>C33+C33*15%</f>
        <v>312.179</v>
      </c>
      <c r="E33" s="5">
        <v>313</v>
      </c>
      <c r="F33" s="4">
        <f>C33*716/54911.87</f>
        <v>3.539587342408845</v>
      </c>
      <c r="G33" s="13">
        <f>E33-F33-D33</f>
        <v>-2.718587342408796</v>
      </c>
    </row>
    <row r="34" spans="1:7" ht="15">
      <c r="A34" s="1"/>
      <c r="B34" s="8"/>
      <c r="C34" s="1"/>
      <c r="D34" s="2"/>
      <c r="E34" s="5"/>
      <c r="F34" s="4"/>
      <c r="G34" s="13"/>
    </row>
    <row r="35" spans="1:7" ht="15">
      <c r="A35" s="1" t="s">
        <v>29</v>
      </c>
      <c r="B35" s="1" t="s">
        <v>30</v>
      </c>
      <c r="C35" s="1">
        <v>174.08</v>
      </c>
      <c r="D35" s="2">
        <f>C35+C35*15%</f>
        <v>200.192</v>
      </c>
      <c r="E35" s="5">
        <v>201</v>
      </c>
      <c r="F35" s="4">
        <f>C35*716/54911.87</f>
        <v>2.269842203516289</v>
      </c>
      <c r="G35" s="13">
        <f>E35-F35-D35</f>
        <v>-1.4618422035162837</v>
      </c>
    </row>
    <row r="36" spans="1:7" ht="15">
      <c r="A36" s="1"/>
      <c r="B36" s="1"/>
      <c r="C36" s="1"/>
      <c r="D36" s="2"/>
      <c r="E36" s="5"/>
      <c r="F36" s="4"/>
      <c r="G36" s="13"/>
    </row>
    <row r="37" spans="1:7" ht="15">
      <c r="A37" s="1" t="s">
        <v>31</v>
      </c>
      <c r="B37" s="1" t="s">
        <v>32</v>
      </c>
      <c r="C37" s="1">
        <v>428.45</v>
      </c>
      <c r="D37" s="2">
        <f>C37*15%+C37</f>
        <v>492.7175</v>
      </c>
      <c r="E37" s="5"/>
      <c r="F37" s="4"/>
      <c r="G37" s="13"/>
    </row>
    <row r="38" spans="1:7" ht="15">
      <c r="A38" s="1" t="s">
        <v>31</v>
      </c>
      <c r="B38" s="1" t="s">
        <v>33</v>
      </c>
      <c r="C38" s="1">
        <v>471.84</v>
      </c>
      <c r="D38" s="2">
        <f>C38*15%+C38</f>
        <v>542.616</v>
      </c>
      <c r="E38" s="5"/>
      <c r="F38" s="4"/>
      <c r="G38" s="13"/>
    </row>
    <row r="39" spans="1:7" ht="15">
      <c r="A39" s="1" t="s">
        <v>31</v>
      </c>
      <c r="B39" s="1" t="s">
        <v>34</v>
      </c>
      <c r="C39" s="1">
        <v>1140.74</v>
      </c>
      <c r="D39" s="2">
        <f>C39*15%+C39</f>
        <v>1311.851</v>
      </c>
      <c r="E39" s="5"/>
      <c r="F39" s="4"/>
      <c r="G39" s="13"/>
    </row>
    <row r="40" spans="1:7" ht="15">
      <c r="A40" s="1"/>
      <c r="B40" s="1"/>
      <c r="C40" s="1">
        <f>SUM(C37:C39)</f>
        <v>2041.03</v>
      </c>
      <c r="D40" s="2">
        <f>SUM(D37:D39)</f>
        <v>2347.1845000000003</v>
      </c>
      <c r="E40" s="5">
        <v>2348</v>
      </c>
      <c r="F40" s="4">
        <f>C40*716/54911.87</f>
        <v>26.61314356986932</v>
      </c>
      <c r="G40" s="13">
        <f>E40-F40-D40</f>
        <v>-25.797643569869706</v>
      </c>
    </row>
    <row r="41" spans="1:7" ht="15">
      <c r="A41" s="1"/>
      <c r="B41" s="1"/>
      <c r="C41" s="1"/>
      <c r="D41" s="2"/>
      <c r="E41" s="5"/>
      <c r="F41" s="4"/>
      <c r="G41" s="13"/>
    </row>
    <row r="42" spans="1:7" ht="15">
      <c r="A42" s="1" t="s">
        <v>35</v>
      </c>
      <c r="B42" s="1" t="s">
        <v>36</v>
      </c>
      <c r="C42" s="1">
        <v>226.1</v>
      </c>
      <c r="D42" s="2">
        <f>C42+C42*15%</f>
        <v>260.015</v>
      </c>
      <c r="E42" s="5"/>
      <c r="F42" s="4"/>
      <c r="G42" s="13"/>
    </row>
    <row r="43" spans="1:7" ht="15">
      <c r="A43" s="1" t="s">
        <v>35</v>
      </c>
      <c r="B43" s="1" t="s">
        <v>37</v>
      </c>
      <c r="C43" s="1">
        <v>319.24</v>
      </c>
      <c r="D43" s="2">
        <f>C43+C43*15%</f>
        <v>367.12600000000003</v>
      </c>
      <c r="E43" s="5"/>
      <c r="F43" s="4"/>
      <c r="G43" s="13"/>
    </row>
    <row r="44" spans="1:7" ht="15">
      <c r="A44" s="1" t="s">
        <v>35</v>
      </c>
      <c r="B44" s="1" t="s">
        <v>38</v>
      </c>
      <c r="C44" s="1">
        <v>287.36</v>
      </c>
      <c r="D44" s="2">
        <f>C44+C44*15%</f>
        <v>330.464</v>
      </c>
      <c r="E44" s="5"/>
      <c r="F44" s="4"/>
      <c r="G44" s="13"/>
    </row>
    <row r="45" spans="1:7" ht="15">
      <c r="A45" s="1"/>
      <c r="B45" s="1"/>
      <c r="C45" s="1">
        <f>SUM(C42:C44)</f>
        <v>832.7</v>
      </c>
      <c r="D45" s="2">
        <f>SUM(D42:D44)</f>
        <v>957.605</v>
      </c>
      <c r="E45" s="5">
        <v>960</v>
      </c>
      <c r="F45" s="4">
        <f>C45*716/54911.87</f>
        <v>10.857637884122322</v>
      </c>
      <c r="G45" s="13">
        <f>E45-F45-D45</f>
        <v>-8.462637884122387</v>
      </c>
    </row>
    <row r="46" spans="1:7" ht="15">
      <c r="A46" s="1"/>
      <c r="B46" s="1"/>
      <c r="C46" s="1"/>
      <c r="D46" s="2"/>
      <c r="E46" s="5"/>
      <c r="F46" s="4"/>
      <c r="G46" s="13"/>
    </row>
    <row r="47" spans="1:7" ht="15">
      <c r="A47" s="1" t="s">
        <v>39</v>
      </c>
      <c r="B47" s="1" t="s">
        <v>40</v>
      </c>
      <c r="C47" s="1">
        <v>366.08</v>
      </c>
      <c r="D47" s="2">
        <f>C47+C47*15%</f>
        <v>420.99199999999996</v>
      </c>
      <c r="E47" s="5">
        <v>421</v>
      </c>
      <c r="F47" s="4">
        <f>C47*716/54911.87</f>
        <v>4.773344633865137</v>
      </c>
      <c r="G47" s="13">
        <f>E47-F47-D47</f>
        <v>-4.765344633865084</v>
      </c>
    </row>
    <row r="48" spans="1:7" ht="15">
      <c r="A48" s="1"/>
      <c r="B48" s="1"/>
      <c r="C48" s="1"/>
      <c r="D48" s="2"/>
      <c r="E48" s="5"/>
      <c r="F48" s="4"/>
      <c r="G48" s="13"/>
    </row>
    <row r="49" spans="1:7" ht="15">
      <c r="A49" s="6" t="s">
        <v>41</v>
      </c>
      <c r="B49" s="6" t="s">
        <v>42</v>
      </c>
      <c r="C49" s="6">
        <v>152.43</v>
      </c>
      <c r="D49" s="7">
        <f aca="true" t="shared" si="0" ref="D49:D56">C49+C49*15%</f>
        <v>175.2945</v>
      </c>
      <c r="E49" s="3">
        <v>176</v>
      </c>
      <c r="F49" s="4">
        <f>C49*716/54911.87</f>
        <v>1.9875462263441401</v>
      </c>
      <c r="G49" s="13">
        <f>E49-F49-D49</f>
        <v>-1.2820462263441357</v>
      </c>
    </row>
    <row r="50" spans="1:7" ht="15">
      <c r="A50" s="6"/>
      <c r="B50" s="6"/>
      <c r="C50" s="6"/>
      <c r="D50" s="7"/>
      <c r="E50" s="3"/>
      <c r="F50" s="4"/>
      <c r="G50" s="13"/>
    </row>
    <row r="51" spans="1:7" ht="15">
      <c r="A51" s="6" t="s">
        <v>43</v>
      </c>
      <c r="B51" s="6" t="s">
        <v>44</v>
      </c>
      <c r="C51" s="6">
        <v>542.66</v>
      </c>
      <c r="D51" s="7">
        <f t="shared" si="0"/>
        <v>624.059</v>
      </c>
      <c r="E51" s="3"/>
      <c r="F51" s="4"/>
      <c r="G51" s="13"/>
    </row>
    <row r="52" spans="1:7" ht="15">
      <c r="A52" s="6" t="s">
        <v>43</v>
      </c>
      <c r="B52" s="9" t="s">
        <v>171</v>
      </c>
      <c r="C52" s="6">
        <f>265.66*2</f>
        <v>531.32</v>
      </c>
      <c r="D52" s="7">
        <f t="shared" si="0"/>
        <v>611.018</v>
      </c>
      <c r="E52" s="3"/>
      <c r="F52" s="4"/>
      <c r="G52" s="13"/>
    </row>
    <row r="53" spans="1:7" ht="15">
      <c r="A53" s="6"/>
      <c r="B53" s="9"/>
      <c r="C53" s="6">
        <f>SUM(C51:C52)</f>
        <v>1073.98</v>
      </c>
      <c r="D53" s="7">
        <f>SUM(D51:D52)</f>
        <v>1235.077</v>
      </c>
      <c r="E53" s="3">
        <v>1237</v>
      </c>
      <c r="F53" s="4">
        <f>C53*716/54911.87</f>
        <v>14.003705938260708</v>
      </c>
      <c r="G53" s="13">
        <f>E53-F53-D53</f>
        <v>-12.080705938260735</v>
      </c>
    </row>
    <row r="54" spans="1:7" ht="15">
      <c r="A54" s="6"/>
      <c r="B54" s="9"/>
      <c r="C54" s="6"/>
      <c r="D54" s="7"/>
      <c r="E54" s="3"/>
      <c r="F54" s="4"/>
      <c r="G54" s="13"/>
    </row>
    <row r="55" spans="1:7" ht="15">
      <c r="A55" s="6" t="s">
        <v>45</v>
      </c>
      <c r="B55" s="6" t="s">
        <v>46</v>
      </c>
      <c r="C55" s="6">
        <v>107.49</v>
      </c>
      <c r="D55" s="7">
        <f t="shared" si="0"/>
        <v>123.61349999999999</v>
      </c>
      <c r="E55" s="3"/>
      <c r="F55" s="4"/>
      <c r="G55" s="13"/>
    </row>
    <row r="56" spans="1:7" ht="15">
      <c r="A56" s="6" t="s">
        <v>45</v>
      </c>
      <c r="B56" s="6" t="s">
        <v>47</v>
      </c>
      <c r="C56" s="6">
        <v>734.88</v>
      </c>
      <c r="D56" s="7">
        <f t="shared" si="0"/>
        <v>845.112</v>
      </c>
      <c r="E56" s="3"/>
      <c r="F56" s="4"/>
      <c r="G56" s="13"/>
    </row>
    <row r="57" spans="1:7" ht="15">
      <c r="A57" s="6"/>
      <c r="B57" s="6"/>
      <c r="C57" s="6">
        <f>SUM(C55:C56)</f>
        <v>842.37</v>
      </c>
      <c r="D57" s="7">
        <f>SUM(D55:D56)</f>
        <v>968.7255</v>
      </c>
      <c r="E57" s="3">
        <v>970</v>
      </c>
      <c r="F57" s="4">
        <f>C57*716/54911.87</f>
        <v>10.983725740900828</v>
      </c>
      <c r="G57" s="13">
        <f>E57-F57-D57</f>
        <v>-9.70922574090082</v>
      </c>
    </row>
    <row r="58" spans="1:7" ht="15">
      <c r="A58" s="6"/>
      <c r="B58" s="6"/>
      <c r="C58" s="6"/>
      <c r="D58" s="7"/>
      <c r="E58" s="3"/>
      <c r="F58" s="4"/>
      <c r="G58" s="13"/>
    </row>
    <row r="59" spans="1:7" ht="15">
      <c r="A59" s="1" t="s">
        <v>48</v>
      </c>
      <c r="B59" s="1" t="s">
        <v>49</v>
      </c>
      <c r="C59" s="1">
        <v>217.08</v>
      </c>
      <c r="D59" s="2">
        <f aca="true" t="shared" si="1" ref="D59:D65">C59*15%+C59</f>
        <v>249.642</v>
      </c>
      <c r="E59" s="5"/>
      <c r="F59" s="4"/>
      <c r="G59" s="13"/>
    </row>
    <row r="60" spans="1:7" ht="15">
      <c r="A60" s="1" t="s">
        <v>48</v>
      </c>
      <c r="B60" s="1" t="s">
        <v>50</v>
      </c>
      <c r="C60" s="1">
        <v>553.82</v>
      </c>
      <c r="D60" s="2">
        <f t="shared" si="1"/>
        <v>636.893</v>
      </c>
      <c r="E60" s="5"/>
      <c r="F60" s="4"/>
      <c r="G60" s="13"/>
    </row>
    <row r="61" spans="1:7" ht="15">
      <c r="A61" s="1" t="s">
        <v>48</v>
      </c>
      <c r="B61" s="1" t="s">
        <v>51</v>
      </c>
      <c r="C61" s="1">
        <v>424.3</v>
      </c>
      <c r="D61" s="2">
        <f t="shared" si="1"/>
        <v>487.945</v>
      </c>
      <c r="E61" s="5"/>
      <c r="F61" s="4"/>
      <c r="G61" s="13"/>
    </row>
    <row r="62" spans="1:7" ht="15">
      <c r="A62" s="1" t="s">
        <v>48</v>
      </c>
      <c r="B62" s="1" t="s">
        <v>52</v>
      </c>
      <c r="C62" s="1">
        <v>414.99</v>
      </c>
      <c r="D62" s="2">
        <f t="shared" si="1"/>
        <v>477.2385</v>
      </c>
      <c r="E62" s="5"/>
      <c r="F62" s="4"/>
      <c r="G62" s="13"/>
    </row>
    <row r="63" spans="1:7" ht="15">
      <c r="A63" s="1" t="s">
        <v>48</v>
      </c>
      <c r="B63" s="1" t="s">
        <v>53</v>
      </c>
      <c r="C63" s="1">
        <v>694.3</v>
      </c>
      <c r="D63" s="2">
        <f t="shared" si="1"/>
        <v>798.4449999999999</v>
      </c>
      <c r="E63" s="5"/>
      <c r="F63" s="4"/>
      <c r="G63" s="13"/>
    </row>
    <row r="64" spans="1:7" ht="15">
      <c r="A64" s="1" t="s">
        <v>48</v>
      </c>
      <c r="B64" s="1" t="s">
        <v>54</v>
      </c>
      <c r="C64" s="1">
        <v>702.28</v>
      </c>
      <c r="D64" s="2">
        <f t="shared" si="1"/>
        <v>807.622</v>
      </c>
      <c r="E64" s="5"/>
      <c r="F64" s="4"/>
      <c r="G64" s="13"/>
    </row>
    <row r="65" spans="1:7" ht="15">
      <c r="A65" s="1" t="s">
        <v>48</v>
      </c>
      <c r="B65" s="1" t="s">
        <v>55</v>
      </c>
      <c r="C65" s="1">
        <v>491.58</v>
      </c>
      <c r="D65" s="2">
        <f t="shared" si="1"/>
        <v>565.317</v>
      </c>
      <c r="E65" s="5"/>
      <c r="F65" s="4"/>
      <c r="G65" s="13"/>
    </row>
    <row r="66" spans="1:7" ht="15">
      <c r="A66" s="1"/>
      <c r="B66" s="1"/>
      <c r="C66" s="1">
        <f>SUM(C59:C65)</f>
        <v>3498.3499999999995</v>
      </c>
      <c r="D66" s="2">
        <f>SUM(D59:D65)</f>
        <v>4023.1024999999995</v>
      </c>
      <c r="E66" s="5">
        <v>4026</v>
      </c>
      <c r="F66" s="4">
        <f>C66*716/54911.87</f>
        <v>45.61524857922339</v>
      </c>
      <c r="G66" s="13">
        <f>E66-F66-D66</f>
        <v>-42.7177485792231</v>
      </c>
    </row>
    <row r="67" spans="1:7" ht="15">
      <c r="A67" s="1"/>
      <c r="B67" s="1"/>
      <c r="C67" s="1"/>
      <c r="D67" s="2"/>
      <c r="E67" s="5"/>
      <c r="F67" s="4"/>
      <c r="G67" s="13"/>
    </row>
    <row r="68" spans="1:7" ht="15">
      <c r="A68" s="1" t="s">
        <v>56</v>
      </c>
      <c r="B68" s="1" t="s">
        <v>57</v>
      </c>
      <c r="C68" s="1">
        <v>700.79</v>
      </c>
      <c r="D68" s="2">
        <f>C68+C68*15%</f>
        <v>805.9085</v>
      </c>
      <c r="E68" s="5">
        <v>806</v>
      </c>
      <c r="F68" s="4">
        <f>C68*716/54911.87</f>
        <v>9.137653480021713</v>
      </c>
      <c r="G68" s="13">
        <f>E68-F68-D68</f>
        <v>-9.046153480021758</v>
      </c>
    </row>
    <row r="69" spans="1:7" ht="15">
      <c r="A69" s="1"/>
      <c r="B69" s="1"/>
      <c r="C69" s="1"/>
      <c r="D69" s="2"/>
      <c r="E69" s="5"/>
      <c r="F69" s="4"/>
      <c r="G69" s="13"/>
    </row>
    <row r="70" spans="1:7" ht="15">
      <c r="A70" s="1" t="s">
        <v>58</v>
      </c>
      <c r="B70" s="8" t="s">
        <v>59</v>
      </c>
      <c r="C70" s="1">
        <v>174.08</v>
      </c>
      <c r="D70" s="2">
        <f>C70+C70*15%</f>
        <v>200.192</v>
      </c>
      <c r="E70" s="5">
        <v>201</v>
      </c>
      <c r="F70" s="4">
        <f>C70*716/54911.87</f>
        <v>2.269842203516289</v>
      </c>
      <c r="G70" s="13">
        <f>E70-F70-D70</f>
        <v>-1.4618422035162837</v>
      </c>
    </row>
    <row r="71" spans="1:7" ht="15">
      <c r="A71" s="1"/>
      <c r="B71" s="8"/>
      <c r="C71" s="1"/>
      <c r="D71" s="2"/>
      <c r="E71" s="5"/>
      <c r="F71" s="4"/>
      <c r="G71" s="13"/>
    </row>
    <row r="72" spans="1:7" ht="15">
      <c r="A72" s="1" t="s">
        <v>60</v>
      </c>
      <c r="B72" s="1" t="s">
        <v>61</v>
      </c>
      <c r="C72" s="6">
        <v>433.8</v>
      </c>
      <c r="D72" s="2">
        <f>C72+C72*15%</f>
        <v>498.87</v>
      </c>
      <c r="E72" s="5"/>
      <c r="F72" s="4"/>
      <c r="G72" s="13"/>
    </row>
    <row r="73" spans="1:7" ht="15">
      <c r="A73" s="1" t="s">
        <v>60</v>
      </c>
      <c r="B73" s="1" t="s">
        <v>62</v>
      </c>
      <c r="C73" s="1">
        <v>467.24</v>
      </c>
      <c r="D73" s="2">
        <f>C73+C73*15%</f>
        <v>537.326</v>
      </c>
      <c r="E73" s="5"/>
      <c r="F73" s="4"/>
      <c r="G73" s="13"/>
    </row>
    <row r="74" spans="1:7" ht="15">
      <c r="A74" s="1"/>
      <c r="B74" s="1"/>
      <c r="C74" s="1">
        <f>SUM(C72:C73)</f>
        <v>901.04</v>
      </c>
      <c r="D74" s="2">
        <f>SUM(D72:D73)</f>
        <v>1036.196</v>
      </c>
      <c r="E74" s="5">
        <v>1037</v>
      </c>
      <c r="F74" s="4">
        <f>C74*716/54911.87</f>
        <v>11.748728280424615</v>
      </c>
      <c r="G74" s="13">
        <f>E74-F74-D74</f>
        <v>-10.944728280424442</v>
      </c>
    </row>
    <row r="75" spans="1:7" ht="15">
      <c r="A75" s="1"/>
      <c r="B75" s="1"/>
      <c r="C75" s="1"/>
      <c r="D75" s="2"/>
      <c r="E75" s="5"/>
      <c r="F75" s="4"/>
      <c r="G75" s="13"/>
    </row>
    <row r="76" spans="1:7" ht="15">
      <c r="A76" s="6" t="s">
        <v>63</v>
      </c>
      <c r="B76" s="6" t="s">
        <v>64</v>
      </c>
      <c r="C76" s="6">
        <v>1269.39</v>
      </c>
      <c r="D76" s="7">
        <f>C76+C76*15%</f>
        <v>1459.7985</v>
      </c>
      <c r="E76" s="3">
        <v>1460</v>
      </c>
      <c r="F76" s="4">
        <f>C76*716/54911.87</f>
        <v>16.551671614898567</v>
      </c>
      <c r="G76" s="13">
        <f>E76-F76-D76</f>
        <v>-16.350171614898727</v>
      </c>
    </row>
    <row r="77" spans="1:7" ht="15">
      <c r="A77" s="6"/>
      <c r="B77" s="6"/>
      <c r="C77" s="6"/>
      <c r="D77" s="7"/>
      <c r="E77" s="3"/>
      <c r="F77" s="4"/>
      <c r="G77" s="13"/>
    </row>
    <row r="78" spans="1:7" ht="15">
      <c r="A78" s="1" t="s">
        <v>65</v>
      </c>
      <c r="B78" s="1" t="s">
        <v>66</v>
      </c>
      <c r="C78" s="1">
        <v>1069.25</v>
      </c>
      <c r="D78" s="2">
        <f>C78+C78*15%</f>
        <v>1229.6375</v>
      </c>
      <c r="E78" s="5">
        <v>1230</v>
      </c>
      <c r="F78" s="4">
        <f>C78*716/54911.87</f>
        <v>13.94203111276305</v>
      </c>
      <c r="G78" s="13">
        <f>E78-F78-D78</f>
        <v>-13.579531112763107</v>
      </c>
    </row>
    <row r="79" spans="1:7" ht="15">
      <c r="A79" s="1"/>
      <c r="B79" s="1"/>
      <c r="C79" s="1"/>
      <c r="D79" s="2"/>
      <c r="E79" s="5"/>
      <c r="F79" s="4"/>
      <c r="G79" s="13"/>
    </row>
    <row r="80" spans="1:7" ht="15">
      <c r="A80" s="1" t="s">
        <v>67</v>
      </c>
      <c r="B80" s="8" t="s">
        <v>68</v>
      </c>
      <c r="C80" s="1">
        <v>857.67</v>
      </c>
      <c r="D80" s="2">
        <f>C80+C80*15%</f>
        <v>986.3204999999999</v>
      </c>
      <c r="E80" s="5">
        <v>987</v>
      </c>
      <c r="F80" s="4">
        <f>C80*716/54911.87</f>
        <v>11.183223590819251</v>
      </c>
      <c r="G80" s="13">
        <f>E80-F80-D80</f>
        <v>-10.503723590819163</v>
      </c>
    </row>
    <row r="81" spans="1:7" ht="15">
      <c r="A81" s="1"/>
      <c r="B81" s="8"/>
      <c r="C81" s="1"/>
      <c r="D81" s="2"/>
      <c r="E81" s="5"/>
      <c r="F81" s="4"/>
      <c r="G81" s="13"/>
    </row>
    <row r="82" spans="1:7" ht="15">
      <c r="A82" s="6" t="s">
        <v>69</v>
      </c>
      <c r="B82" s="6" t="s">
        <v>70</v>
      </c>
      <c r="C82" s="6">
        <v>141.16</v>
      </c>
      <c r="D82" s="7">
        <f>C82+C82*15%</f>
        <v>162.334</v>
      </c>
      <c r="E82" s="3"/>
      <c r="F82" s="4"/>
      <c r="G82" s="13"/>
    </row>
    <row r="83" spans="1:7" ht="15">
      <c r="A83" s="6" t="s">
        <v>69</v>
      </c>
      <c r="B83" s="6" t="s">
        <v>71</v>
      </c>
      <c r="C83" s="6">
        <v>543.9</v>
      </c>
      <c r="D83" s="7">
        <f>C83+C83*15%</f>
        <v>625.485</v>
      </c>
      <c r="E83" s="3"/>
      <c r="F83" s="4"/>
      <c r="G83" s="13"/>
    </row>
    <row r="84" spans="1:7" ht="15">
      <c r="A84" s="6"/>
      <c r="B84" s="6"/>
      <c r="C84" s="6">
        <f>SUM(C82:C83)</f>
        <v>685.06</v>
      </c>
      <c r="D84" s="7">
        <f>SUM(D82:D83)</f>
        <v>787.819</v>
      </c>
      <c r="E84" s="3">
        <v>789</v>
      </c>
      <c r="F84" s="4">
        <f>C84*716/54911.87</f>
        <v>8.932548827785322</v>
      </c>
      <c r="G84" s="13">
        <f>E84-F84-D84</f>
        <v>-7.751548827785314</v>
      </c>
    </row>
    <row r="85" spans="1:7" ht="15">
      <c r="A85" s="6"/>
      <c r="B85" s="6"/>
      <c r="C85" s="6"/>
      <c r="D85" s="7"/>
      <c r="E85" s="3"/>
      <c r="F85" s="4"/>
      <c r="G85" s="13"/>
    </row>
    <row r="86" spans="1:7" ht="15">
      <c r="A86" s="1" t="s">
        <v>72</v>
      </c>
      <c r="B86" s="1" t="s">
        <v>73</v>
      </c>
      <c r="C86" s="1">
        <v>174.09</v>
      </c>
      <c r="D86" s="2">
        <f>C86+C86*15%</f>
        <v>200.2035</v>
      </c>
      <c r="E86" s="5"/>
      <c r="F86" s="4"/>
      <c r="G86" s="13"/>
    </row>
    <row r="87" spans="1:7" ht="15">
      <c r="A87" s="1" t="s">
        <v>72</v>
      </c>
      <c r="B87" s="1" t="s">
        <v>74</v>
      </c>
      <c r="C87" s="1">
        <v>424.3</v>
      </c>
      <c r="D87" s="2">
        <f>C87+C87*15%</f>
        <v>487.945</v>
      </c>
      <c r="E87" s="5"/>
      <c r="F87" s="4"/>
      <c r="G87" s="13"/>
    </row>
    <row r="88" spans="1:7" ht="15">
      <c r="A88" s="1"/>
      <c r="B88" s="1"/>
      <c r="C88" s="1">
        <f>SUM(C86:C87)</f>
        <v>598.39</v>
      </c>
      <c r="D88" s="2">
        <f>SUM(D86:D87)</f>
        <v>688.1485</v>
      </c>
      <c r="E88" s="5">
        <v>689</v>
      </c>
      <c r="F88" s="4">
        <f>C88*716/54911.87</f>
        <v>7.802452183835662</v>
      </c>
      <c r="G88" s="13">
        <f>E88-F88-D88</f>
        <v>-6.950952183835625</v>
      </c>
    </row>
    <row r="89" spans="1:7" ht="15">
      <c r="A89" s="1"/>
      <c r="B89" s="1"/>
      <c r="C89" s="1"/>
      <c r="D89" s="2"/>
      <c r="E89" s="5"/>
      <c r="F89" s="4"/>
      <c r="G89" s="13"/>
    </row>
    <row r="90" spans="1:7" ht="15">
      <c r="A90" s="1" t="s">
        <v>75</v>
      </c>
      <c r="B90" s="1" t="s">
        <v>76</v>
      </c>
      <c r="C90" s="1">
        <v>211.7</v>
      </c>
      <c r="D90" s="2">
        <f>C90+C90*15%</f>
        <v>243.45499999999998</v>
      </c>
      <c r="E90" s="3">
        <v>273</v>
      </c>
      <c r="F90" s="4">
        <f>C90*716/54911.87</f>
        <v>2.7603722109627657</v>
      </c>
      <c r="G90" s="13">
        <f>E90-F90-D90</f>
        <v>26.784627789037245</v>
      </c>
    </row>
    <row r="91" spans="1:7" ht="15">
      <c r="A91" s="1"/>
      <c r="B91" s="1"/>
      <c r="C91" s="1"/>
      <c r="D91" s="2"/>
      <c r="E91" s="5"/>
      <c r="F91" s="4"/>
      <c r="G91" s="13"/>
    </row>
    <row r="92" spans="1:7" ht="15">
      <c r="A92" s="6" t="s">
        <v>77</v>
      </c>
      <c r="B92" s="6" t="s">
        <v>78</v>
      </c>
      <c r="C92" s="6">
        <v>526.48</v>
      </c>
      <c r="D92" s="7">
        <f>C92+C92*15%</f>
        <v>605.452</v>
      </c>
      <c r="E92" s="3">
        <v>606</v>
      </c>
      <c r="F92" s="4">
        <f>C92*716/54911.87</f>
        <v>6.86481228921907</v>
      </c>
      <c r="G92" s="13">
        <f>E92-F92-D92</f>
        <v>-6.316812289219115</v>
      </c>
    </row>
    <row r="93" spans="1:7" ht="15">
      <c r="A93" s="6"/>
      <c r="B93" s="6"/>
      <c r="C93" s="6"/>
      <c r="D93" s="7"/>
      <c r="E93" s="3"/>
      <c r="F93" s="4"/>
      <c r="G93" s="13"/>
    </row>
    <row r="94" spans="1:7" ht="15">
      <c r="A94" s="6" t="s">
        <v>79</v>
      </c>
      <c r="B94" s="6" t="s">
        <v>80</v>
      </c>
      <c r="C94" s="6">
        <v>354.52</v>
      </c>
      <c r="D94" s="7">
        <f>C94+C94*15%</f>
        <v>407.698</v>
      </c>
      <c r="E94" s="3"/>
      <c r="F94" s="4"/>
      <c r="G94" s="13"/>
    </row>
    <row r="95" spans="1:7" ht="15">
      <c r="A95" s="6" t="s">
        <v>79</v>
      </c>
      <c r="B95" s="6" t="s">
        <v>81</v>
      </c>
      <c r="C95" s="6">
        <v>491.58</v>
      </c>
      <c r="D95" s="7">
        <f>C95+C95*15%</f>
        <v>565.317</v>
      </c>
      <c r="E95" s="3"/>
      <c r="F95" s="4"/>
      <c r="G95" s="13"/>
    </row>
    <row r="96" spans="1:7" ht="15">
      <c r="A96" s="1" t="s">
        <v>79</v>
      </c>
      <c r="B96" s="1" t="s">
        <v>82</v>
      </c>
      <c r="C96" s="1">
        <v>598.66</v>
      </c>
      <c r="D96" s="2">
        <f>C96+C96*15%</f>
        <v>688.459</v>
      </c>
      <c r="E96" s="5"/>
      <c r="F96" s="4"/>
      <c r="G96" s="13"/>
    </row>
    <row r="97" spans="1:7" ht="15">
      <c r="A97" s="1" t="s">
        <v>79</v>
      </c>
      <c r="B97" s="1" t="s">
        <v>83</v>
      </c>
      <c r="C97" s="1">
        <v>191.54</v>
      </c>
      <c r="D97" s="2">
        <f>C97+C97*15%</f>
        <v>220.271</v>
      </c>
      <c r="E97" s="5"/>
      <c r="F97" s="4"/>
      <c r="G97" s="13"/>
    </row>
    <row r="98" spans="1:7" ht="15">
      <c r="A98" s="1"/>
      <c r="B98" s="1"/>
      <c r="C98" s="1">
        <f>SUM(C94:C97)</f>
        <v>1636.2999999999997</v>
      </c>
      <c r="D98" s="2">
        <f>SUM(D94:D97)</f>
        <v>1881.745</v>
      </c>
      <c r="E98" s="3">
        <v>1884</v>
      </c>
      <c r="F98" s="4">
        <f>C98*716/54911.87</f>
        <v>21.335838681144892</v>
      </c>
      <c r="G98" s="13">
        <f>E98-F98-D98</f>
        <v>-19.08083868114477</v>
      </c>
    </row>
    <row r="99" spans="1:7" ht="15">
      <c r="A99" s="1"/>
      <c r="B99" s="1"/>
      <c r="C99" s="1"/>
      <c r="D99" s="2"/>
      <c r="E99" s="5"/>
      <c r="F99" s="4"/>
      <c r="G99" s="13"/>
    </row>
    <row r="100" spans="1:7" ht="15">
      <c r="A100" s="1" t="s">
        <v>84</v>
      </c>
      <c r="B100" s="1" t="s">
        <v>85</v>
      </c>
      <c r="C100" s="1">
        <v>353.59</v>
      </c>
      <c r="D100" s="2">
        <f>C100*12%+C100</f>
        <v>396.02079999999995</v>
      </c>
      <c r="E100" s="5"/>
      <c r="F100" s="4"/>
      <c r="G100" s="13"/>
    </row>
    <row r="101" spans="1:7" ht="15">
      <c r="A101" s="1" t="s">
        <v>84</v>
      </c>
      <c r="B101" s="1" t="s">
        <v>86</v>
      </c>
      <c r="C101" s="1">
        <v>190.39</v>
      </c>
      <c r="D101" s="2">
        <f aca="true" t="shared" si="2" ref="D101:D113">C101*12%+C101</f>
        <v>213.2368</v>
      </c>
      <c r="E101" s="5"/>
      <c r="F101" s="4"/>
      <c r="G101" s="13"/>
    </row>
    <row r="102" spans="1:7" ht="15">
      <c r="A102" s="1" t="s">
        <v>84</v>
      </c>
      <c r="B102" s="1" t="s">
        <v>87</v>
      </c>
      <c r="C102" s="1">
        <v>429.73</v>
      </c>
      <c r="D102" s="2">
        <f t="shared" si="2"/>
        <v>481.2976</v>
      </c>
      <c r="E102" s="5"/>
      <c r="F102" s="4"/>
      <c r="G102" s="13"/>
    </row>
    <row r="103" spans="1:7" ht="15">
      <c r="A103" s="1" t="s">
        <v>84</v>
      </c>
      <c r="B103" s="1" t="s">
        <v>88</v>
      </c>
      <c r="C103" s="1">
        <v>319.22</v>
      </c>
      <c r="D103" s="2">
        <f t="shared" si="2"/>
        <v>357.5264</v>
      </c>
      <c r="E103" s="5"/>
      <c r="F103" s="4"/>
      <c r="G103" s="13"/>
    </row>
    <row r="104" spans="1:7" ht="15">
      <c r="A104" s="1" t="s">
        <v>84</v>
      </c>
      <c r="B104" s="1" t="s">
        <v>89</v>
      </c>
      <c r="C104" s="1">
        <v>177.14</v>
      </c>
      <c r="D104" s="2">
        <f t="shared" si="2"/>
        <v>198.39679999999998</v>
      </c>
      <c r="E104" s="5"/>
      <c r="F104" s="4"/>
      <c r="G104" s="13"/>
    </row>
    <row r="105" spans="1:7" ht="15">
      <c r="A105" s="1" t="s">
        <v>84</v>
      </c>
      <c r="B105" s="1" t="s">
        <v>90</v>
      </c>
      <c r="C105" s="1">
        <v>179.52</v>
      </c>
      <c r="D105" s="2">
        <f t="shared" si="2"/>
        <v>201.06240000000003</v>
      </c>
      <c r="E105" s="5"/>
      <c r="F105" s="4"/>
      <c r="G105" s="13"/>
    </row>
    <row r="106" spans="1:7" ht="15">
      <c r="A106" s="1" t="s">
        <v>84</v>
      </c>
      <c r="B106" s="1" t="s">
        <v>91</v>
      </c>
      <c r="C106" s="1">
        <v>287.34</v>
      </c>
      <c r="D106" s="2">
        <f t="shared" si="2"/>
        <v>321.82079999999996</v>
      </c>
      <c r="E106" s="5"/>
      <c r="F106" s="4"/>
      <c r="G106" s="13"/>
    </row>
    <row r="107" spans="1:7" ht="15">
      <c r="A107" s="1" t="s">
        <v>84</v>
      </c>
      <c r="B107" s="1" t="s">
        <v>92</v>
      </c>
      <c r="C107" s="1">
        <v>233.44</v>
      </c>
      <c r="D107" s="2">
        <f t="shared" si="2"/>
        <v>261.4528</v>
      </c>
      <c r="E107" s="5"/>
      <c r="F107" s="4"/>
      <c r="G107" s="13"/>
    </row>
    <row r="108" spans="1:7" ht="15">
      <c r="A108" s="1" t="s">
        <v>84</v>
      </c>
      <c r="B108" s="1" t="s">
        <v>93</v>
      </c>
      <c r="C108" s="1">
        <v>1021.91</v>
      </c>
      <c r="D108" s="2">
        <f t="shared" si="2"/>
        <v>1144.5392</v>
      </c>
      <c r="E108" s="5"/>
      <c r="F108" s="4"/>
      <c r="G108" s="13"/>
    </row>
    <row r="109" spans="1:7" ht="15">
      <c r="A109" s="1" t="s">
        <v>84</v>
      </c>
      <c r="B109" s="1" t="s">
        <v>94</v>
      </c>
      <c r="C109" s="1">
        <v>310.07</v>
      </c>
      <c r="D109" s="2">
        <f t="shared" si="2"/>
        <v>347.2784</v>
      </c>
      <c r="E109" s="5"/>
      <c r="F109" s="4"/>
      <c r="G109" s="13"/>
    </row>
    <row r="110" spans="1:7" ht="15">
      <c r="A110" s="1" t="s">
        <v>84</v>
      </c>
      <c r="B110" s="1" t="s">
        <v>95</v>
      </c>
      <c r="C110" s="1">
        <v>168.63</v>
      </c>
      <c r="D110" s="2">
        <f t="shared" si="2"/>
        <v>188.8656</v>
      </c>
      <c r="E110" s="5"/>
      <c r="F110" s="4"/>
      <c r="G110" s="13"/>
    </row>
    <row r="111" spans="1:7" ht="15">
      <c r="A111" s="1" t="s">
        <v>84</v>
      </c>
      <c r="B111" s="1" t="s">
        <v>96</v>
      </c>
      <c r="C111" s="1">
        <v>195.48</v>
      </c>
      <c r="D111" s="2">
        <f t="shared" si="2"/>
        <v>218.93759999999997</v>
      </c>
      <c r="E111" s="5"/>
      <c r="F111" s="4"/>
      <c r="G111" s="13"/>
    </row>
    <row r="112" spans="1:7" ht="15">
      <c r="A112" s="1" t="s">
        <v>84</v>
      </c>
      <c r="B112" s="1" t="s">
        <v>97</v>
      </c>
      <c r="C112" s="1">
        <v>395.19</v>
      </c>
      <c r="D112" s="2">
        <f t="shared" si="2"/>
        <v>442.6128</v>
      </c>
      <c r="E112" s="5"/>
      <c r="F112" s="4"/>
      <c r="G112" s="13"/>
    </row>
    <row r="113" spans="1:7" ht="15">
      <c r="A113" s="1" t="s">
        <v>84</v>
      </c>
      <c r="B113" s="1" t="s">
        <v>98</v>
      </c>
      <c r="C113" s="1">
        <v>186.3</v>
      </c>
      <c r="D113" s="2">
        <f t="shared" si="2"/>
        <v>208.656</v>
      </c>
      <c r="E113" s="5"/>
      <c r="F113" s="4"/>
      <c r="G113" s="13"/>
    </row>
    <row r="114" spans="1:7" ht="15">
      <c r="A114" s="1"/>
      <c r="B114" s="1"/>
      <c r="C114" s="1">
        <f>SUM(C100:C113)</f>
        <v>4447.95</v>
      </c>
      <c r="D114" s="2">
        <f>SUM(D100:D113)</f>
        <v>4981.704</v>
      </c>
      <c r="E114" s="5">
        <v>5000</v>
      </c>
      <c r="F114" s="4">
        <f>C114*716/54911.87</f>
        <v>57.997154349323736</v>
      </c>
      <c r="G114" s="13">
        <f>E114-F114-D114</f>
        <v>-39.70115434932359</v>
      </c>
    </row>
    <row r="115" spans="1:7" ht="15">
      <c r="A115" s="1"/>
      <c r="B115" s="1"/>
      <c r="C115" s="1"/>
      <c r="D115" s="2"/>
      <c r="E115" s="5"/>
      <c r="F115" s="4"/>
      <c r="G115" s="13"/>
    </row>
    <row r="116" spans="1:7" ht="15">
      <c r="A116" s="1" t="s">
        <v>99</v>
      </c>
      <c r="B116" s="1" t="s">
        <v>100</v>
      </c>
      <c r="C116" s="6">
        <v>606.65</v>
      </c>
      <c r="D116" s="2">
        <f>C116*15%+C116</f>
        <v>697.6474999999999</v>
      </c>
      <c r="E116" s="5"/>
      <c r="F116" s="4"/>
      <c r="G116" s="13"/>
    </row>
    <row r="117" spans="1:7" ht="15">
      <c r="A117" s="1" t="s">
        <v>99</v>
      </c>
      <c r="B117" s="1" t="s">
        <v>101</v>
      </c>
      <c r="C117" s="6">
        <v>215.52</v>
      </c>
      <c r="D117" s="2">
        <f>C117*15%+C117</f>
        <v>247.848</v>
      </c>
      <c r="E117" s="5"/>
      <c r="F117" s="4"/>
      <c r="G117" s="13"/>
    </row>
    <row r="118" spans="1:7" ht="15">
      <c r="A118" s="1" t="s">
        <v>99</v>
      </c>
      <c r="B118" s="1" t="s">
        <v>102</v>
      </c>
      <c r="C118" s="6">
        <v>590.67</v>
      </c>
      <c r="D118" s="2">
        <f>C118*15%+C118</f>
        <v>679.2705</v>
      </c>
      <c r="E118" s="5"/>
      <c r="F118" s="4"/>
      <c r="G118" s="13"/>
    </row>
    <row r="119" spans="1:7" ht="15">
      <c r="A119" s="1"/>
      <c r="B119" s="1"/>
      <c r="C119" s="6">
        <f>SUM(C116:C118)</f>
        <v>1412.84</v>
      </c>
      <c r="D119" s="2">
        <f>SUM(D116:D118)</f>
        <v>1624.766</v>
      </c>
      <c r="E119" s="5">
        <v>1650</v>
      </c>
      <c r="F119" s="4">
        <f>C119*716/54911.87</f>
        <v>18.42212694632326</v>
      </c>
      <c r="G119" s="13">
        <f>E119-F119-D119</f>
        <v>6.811873053676663</v>
      </c>
    </row>
    <row r="120" spans="1:7" ht="15">
      <c r="A120" s="1"/>
      <c r="B120" s="1"/>
      <c r="C120" s="10"/>
      <c r="D120" s="2"/>
      <c r="E120" s="5"/>
      <c r="F120" s="4"/>
      <c r="G120" s="13"/>
    </row>
    <row r="121" spans="1:7" ht="15">
      <c r="A121" s="1" t="s">
        <v>103</v>
      </c>
      <c r="B121" s="1" t="s">
        <v>104</v>
      </c>
      <c r="C121" s="1">
        <v>504.81</v>
      </c>
      <c r="D121" s="2">
        <f>C121*15%+C121</f>
        <v>580.5315</v>
      </c>
      <c r="E121" s="5">
        <v>581</v>
      </c>
      <c r="F121" s="4">
        <f>C121*716/54911.87</f>
        <v>6.582255530543761</v>
      </c>
      <c r="G121" s="13">
        <f>E121-F121-D121</f>
        <v>-6.113755530543813</v>
      </c>
    </row>
    <row r="122" spans="1:7" ht="15">
      <c r="A122" s="1"/>
      <c r="B122" s="1"/>
      <c r="C122" s="1"/>
      <c r="D122" s="2"/>
      <c r="E122" s="5"/>
      <c r="F122" s="4"/>
      <c r="G122" s="13"/>
    </row>
    <row r="123" spans="1:7" ht="15">
      <c r="A123" s="1" t="s">
        <v>105</v>
      </c>
      <c r="B123" s="1" t="s">
        <v>106</v>
      </c>
      <c r="C123" s="1">
        <v>303.25</v>
      </c>
      <c r="D123" s="2">
        <f>C123*15%+C123</f>
        <v>348.7375</v>
      </c>
      <c r="E123" s="5"/>
      <c r="F123" s="4"/>
      <c r="G123" s="13"/>
    </row>
    <row r="124" spans="1:7" ht="15">
      <c r="A124" s="6" t="s">
        <v>105</v>
      </c>
      <c r="B124" s="6" t="s">
        <v>107</v>
      </c>
      <c r="C124" s="6">
        <v>59.06</v>
      </c>
      <c r="D124" s="7">
        <f aca="true" t="shared" si="3" ref="D124:D130">C124+C124*15%</f>
        <v>67.919</v>
      </c>
      <c r="E124" s="3"/>
      <c r="F124" s="4"/>
      <c r="G124" s="13"/>
    </row>
    <row r="125" spans="1:7" ht="15">
      <c r="A125" s="6" t="s">
        <v>105</v>
      </c>
      <c r="B125" s="6" t="s">
        <v>108</v>
      </c>
      <c r="C125" s="6">
        <v>255.39</v>
      </c>
      <c r="D125" s="7">
        <f t="shared" si="3"/>
        <v>293.69849999999997</v>
      </c>
      <c r="E125" s="3"/>
      <c r="F125" s="4"/>
      <c r="G125" s="13"/>
    </row>
    <row r="126" spans="1:7" ht="15">
      <c r="A126" s="6" t="s">
        <v>105</v>
      </c>
      <c r="B126" s="6" t="s">
        <v>109</v>
      </c>
      <c r="C126" s="6">
        <v>311.26</v>
      </c>
      <c r="D126" s="7">
        <f t="shared" si="3"/>
        <v>357.949</v>
      </c>
      <c r="E126" s="3"/>
      <c r="F126" s="4"/>
      <c r="G126" s="13"/>
    </row>
    <row r="127" spans="1:7" ht="15">
      <c r="A127" s="6" t="s">
        <v>105</v>
      </c>
      <c r="B127" s="6" t="s">
        <v>110</v>
      </c>
      <c r="C127" s="6">
        <v>295.36</v>
      </c>
      <c r="D127" s="7">
        <f t="shared" si="3"/>
        <v>339.664</v>
      </c>
      <c r="E127" s="3"/>
      <c r="F127" s="4"/>
      <c r="G127" s="13"/>
    </row>
    <row r="128" spans="1:7" ht="15">
      <c r="A128" s="6" t="s">
        <v>105</v>
      </c>
      <c r="B128" s="6" t="s">
        <v>111</v>
      </c>
      <c r="C128" s="6">
        <v>351.29</v>
      </c>
      <c r="D128" s="7">
        <f t="shared" si="3"/>
        <v>403.98350000000005</v>
      </c>
      <c r="E128" s="3"/>
      <c r="F128" s="4"/>
      <c r="G128" s="13"/>
    </row>
    <row r="129" spans="1:7" ht="15">
      <c r="A129" s="6" t="s">
        <v>105</v>
      </c>
      <c r="B129" s="6" t="s">
        <v>112</v>
      </c>
      <c r="C129" s="6">
        <v>550.65</v>
      </c>
      <c r="D129" s="7">
        <f t="shared" si="3"/>
        <v>633.2475</v>
      </c>
      <c r="E129" s="3"/>
      <c r="F129" s="4"/>
      <c r="G129" s="13"/>
    </row>
    <row r="130" spans="1:7" ht="15">
      <c r="A130" s="6" t="s">
        <v>105</v>
      </c>
      <c r="B130" s="6" t="s">
        <v>113</v>
      </c>
      <c r="C130" s="6">
        <v>247.4</v>
      </c>
      <c r="D130" s="7">
        <f t="shared" si="3"/>
        <v>284.51</v>
      </c>
      <c r="E130" s="3"/>
      <c r="F130" s="4"/>
      <c r="G130" s="13"/>
    </row>
    <row r="131" spans="1:7" ht="15">
      <c r="A131" s="1" t="s">
        <v>105</v>
      </c>
      <c r="B131" s="1" t="s">
        <v>114</v>
      </c>
      <c r="C131" s="1">
        <v>404.96</v>
      </c>
      <c r="D131" s="2">
        <f>C131+C131*15%</f>
        <v>465.70399999999995</v>
      </c>
      <c r="E131" s="5"/>
      <c r="F131" s="4"/>
      <c r="G131" s="13"/>
    </row>
    <row r="132" spans="1:7" ht="15">
      <c r="A132" s="1"/>
      <c r="B132" s="1"/>
      <c r="C132" s="1">
        <f>SUM(C123:C131)</f>
        <v>2778.6200000000003</v>
      </c>
      <c r="D132" s="2">
        <f>SUM(D123:D131)</f>
        <v>3195.4129999999996</v>
      </c>
      <c r="E132" s="3">
        <v>3198</v>
      </c>
      <c r="F132" s="4">
        <f>C132*716/54911.87</f>
        <v>36.2306350157079</v>
      </c>
      <c r="G132" s="13">
        <f>E132-F132-D132</f>
        <v>-33.64363501570733</v>
      </c>
    </row>
    <row r="133" spans="1:7" ht="15">
      <c r="A133" s="1"/>
      <c r="B133" s="1"/>
      <c r="C133" s="1"/>
      <c r="D133" s="2"/>
      <c r="E133" s="5"/>
      <c r="F133" s="4"/>
      <c r="G133" s="13"/>
    </row>
    <row r="134" spans="1:7" ht="15">
      <c r="A134" s="1" t="s">
        <v>115</v>
      </c>
      <c r="B134" s="1" t="s">
        <v>116</v>
      </c>
      <c r="C134" s="1">
        <v>260.33</v>
      </c>
      <c r="D134" s="2">
        <f aca="true" t="shared" si="4" ref="D134:D139">C134*15%+C134</f>
        <v>299.3795</v>
      </c>
      <c r="E134" s="5"/>
      <c r="F134" s="4"/>
      <c r="G134" s="13"/>
    </row>
    <row r="135" spans="1:7" ht="15">
      <c r="A135" s="1" t="s">
        <v>115</v>
      </c>
      <c r="B135" s="1" t="s">
        <v>117</v>
      </c>
      <c r="C135" s="1">
        <v>255.48</v>
      </c>
      <c r="D135" s="2">
        <f t="shared" si="4"/>
        <v>293.80199999999996</v>
      </c>
      <c r="E135" s="5"/>
      <c r="F135" s="4"/>
      <c r="G135" s="13"/>
    </row>
    <row r="136" spans="1:7" ht="15">
      <c r="A136" s="1" t="s">
        <v>115</v>
      </c>
      <c r="B136" s="1" t="s">
        <v>118</v>
      </c>
      <c r="C136" s="1">
        <v>311.26</v>
      </c>
      <c r="D136" s="2">
        <f t="shared" si="4"/>
        <v>357.949</v>
      </c>
      <c r="E136" s="5"/>
      <c r="F136" s="4"/>
      <c r="G136" s="13"/>
    </row>
    <row r="137" spans="1:7" ht="15">
      <c r="A137" s="1" t="s">
        <v>115</v>
      </c>
      <c r="B137" s="1" t="s">
        <v>119</v>
      </c>
      <c r="C137" s="1">
        <v>558.64</v>
      </c>
      <c r="D137" s="2">
        <f t="shared" si="4"/>
        <v>642.4359999999999</v>
      </c>
      <c r="E137" s="5"/>
      <c r="F137" s="4"/>
      <c r="G137" s="13"/>
    </row>
    <row r="138" spans="1:7" ht="15">
      <c r="A138" s="1" t="s">
        <v>115</v>
      </c>
      <c r="B138" s="1" t="s">
        <v>120</v>
      </c>
      <c r="C138" s="1">
        <v>345.16</v>
      </c>
      <c r="D138" s="2">
        <f t="shared" si="4"/>
        <v>396.934</v>
      </c>
      <c r="E138" s="5"/>
      <c r="F138" s="4"/>
      <c r="G138" s="13"/>
    </row>
    <row r="139" spans="1:7" ht="15">
      <c r="A139" s="1" t="s">
        <v>115</v>
      </c>
      <c r="B139" s="1" t="s">
        <v>121</v>
      </c>
      <c r="C139" s="1">
        <v>303.33</v>
      </c>
      <c r="D139" s="2">
        <f t="shared" si="4"/>
        <v>348.8295</v>
      </c>
      <c r="E139" s="5"/>
      <c r="F139" s="4"/>
      <c r="G139" s="13"/>
    </row>
    <row r="140" spans="1:7" ht="15">
      <c r="A140" s="1"/>
      <c r="B140" s="1"/>
      <c r="C140" s="1">
        <f>SUM(C134:C139)</f>
        <v>2034.2</v>
      </c>
      <c r="D140" s="2">
        <f>SUM(D134:D139)</f>
        <v>2339.33</v>
      </c>
      <c r="E140" s="5">
        <v>2341</v>
      </c>
      <c r="F140" s="4">
        <f>C140*716/54911.87</f>
        <v>26.52408668653972</v>
      </c>
      <c r="G140" s="13">
        <f>E140-F140-D140</f>
        <v>-24.85408668653963</v>
      </c>
    </row>
    <row r="141" spans="1:7" ht="15">
      <c r="A141" s="1"/>
      <c r="B141" s="1"/>
      <c r="C141" s="1"/>
      <c r="D141" s="2"/>
      <c r="E141" s="5"/>
      <c r="F141" s="4"/>
      <c r="G141" s="13"/>
    </row>
    <row r="142" spans="1:7" ht="15">
      <c r="A142" s="6" t="s">
        <v>122</v>
      </c>
      <c r="B142" s="6" t="s">
        <v>123</v>
      </c>
      <c r="C142" s="6">
        <v>348.16</v>
      </c>
      <c r="D142" s="7">
        <f>C142+C142*15%</f>
        <v>400.384</v>
      </c>
      <c r="E142" s="3"/>
      <c r="F142" s="4"/>
      <c r="G142" s="13"/>
    </row>
    <row r="143" spans="1:7" ht="15">
      <c r="A143" s="1" t="s">
        <v>122</v>
      </c>
      <c r="B143" s="1" t="s">
        <v>124</v>
      </c>
      <c r="C143" s="1">
        <v>336.63</v>
      </c>
      <c r="D143" s="2">
        <f>C143+C143*15%</f>
        <v>387.1245</v>
      </c>
      <c r="E143" s="5"/>
      <c r="F143" s="4"/>
      <c r="G143" s="13"/>
    </row>
    <row r="144" spans="1:7" ht="15">
      <c r="A144" s="1" t="s">
        <v>122</v>
      </c>
      <c r="B144" s="1" t="s">
        <v>125</v>
      </c>
      <c r="C144" s="1">
        <v>401.8</v>
      </c>
      <c r="D144" s="2">
        <f>C144+C144*15%</f>
        <v>462.07</v>
      </c>
      <c r="E144" s="5"/>
      <c r="F144" s="4"/>
      <c r="G144" s="13"/>
    </row>
    <row r="145" spans="1:7" ht="15">
      <c r="A145" s="1"/>
      <c r="B145" s="1"/>
      <c r="C145" s="1">
        <f>SUM(C142:C144)</f>
        <v>1086.59</v>
      </c>
      <c r="D145" s="2">
        <f>SUM(D142:D144)</f>
        <v>1249.5785</v>
      </c>
      <c r="E145" s="3">
        <v>1252</v>
      </c>
      <c r="F145" s="4">
        <f>C145*716/54911.87</f>
        <v>14.16812867600393</v>
      </c>
      <c r="G145" s="13">
        <f>E145-F145-D145</f>
        <v>-11.746628676004093</v>
      </c>
    </row>
    <row r="146" spans="1:7" ht="15">
      <c r="A146" s="1"/>
      <c r="B146" s="1"/>
      <c r="C146" s="1"/>
      <c r="D146" s="2"/>
      <c r="E146" s="5"/>
      <c r="F146" s="4"/>
      <c r="G146" s="13"/>
    </row>
    <row r="147" spans="1:7" ht="15">
      <c r="A147" s="1" t="s">
        <v>126</v>
      </c>
      <c r="B147" s="8" t="s">
        <v>127</v>
      </c>
      <c r="C147" s="1">
        <v>319.31</v>
      </c>
      <c r="D147" s="2">
        <f>C147+C147*15%</f>
        <v>367.2065</v>
      </c>
      <c r="E147" s="5"/>
      <c r="F147" s="4"/>
      <c r="G147" s="13"/>
    </row>
    <row r="148" spans="1:7" ht="15">
      <c r="A148" s="1" t="s">
        <v>126</v>
      </c>
      <c r="B148" s="1" t="s">
        <v>128</v>
      </c>
      <c r="C148" s="1">
        <v>669.4</v>
      </c>
      <c r="D148" s="2">
        <f>C148+C148*15%</f>
        <v>769.81</v>
      </c>
      <c r="E148" s="5"/>
      <c r="F148" s="4"/>
      <c r="G148" s="13"/>
    </row>
    <row r="149" spans="1:7" ht="15">
      <c r="A149" s="1"/>
      <c r="B149" s="1"/>
      <c r="C149" s="1">
        <f>SUM(C147:C148)</f>
        <v>988.71</v>
      </c>
      <c r="D149" s="2">
        <f>SUM(D147:D148)</f>
        <v>1137.0165</v>
      </c>
      <c r="E149" s="5">
        <v>1138</v>
      </c>
      <c r="F149" s="4">
        <f>C149*716/54911.87</f>
        <v>12.89186399953234</v>
      </c>
      <c r="G149" s="13">
        <f>E149-F149-D149</f>
        <v>-11.908363999532185</v>
      </c>
    </row>
    <row r="150" spans="1:7" ht="15">
      <c r="A150" s="1"/>
      <c r="B150" s="1"/>
      <c r="C150" s="1"/>
      <c r="D150" s="2"/>
      <c r="E150" s="5"/>
      <c r="F150" s="4"/>
      <c r="G150" s="13"/>
    </row>
    <row r="151" spans="1:7" ht="15">
      <c r="A151" s="1" t="s">
        <v>129</v>
      </c>
      <c r="B151" s="1" t="s">
        <v>130</v>
      </c>
      <c r="C151" s="1">
        <v>694.46</v>
      </c>
      <c r="D151" s="2">
        <f>C151*15%+C151</f>
        <v>798.629</v>
      </c>
      <c r="E151" s="5"/>
      <c r="F151" s="4"/>
      <c r="G151" s="13"/>
    </row>
    <row r="152" spans="1:7" ht="15">
      <c r="A152" s="1" t="s">
        <v>129</v>
      </c>
      <c r="B152" s="1" t="s">
        <v>131</v>
      </c>
      <c r="C152" s="1">
        <v>486.91</v>
      </c>
      <c r="D152" s="2">
        <f>C152*15%+C152</f>
        <v>559.9465</v>
      </c>
      <c r="E152" s="5"/>
      <c r="F152" s="4"/>
      <c r="G152" s="13"/>
    </row>
    <row r="153" spans="1:7" ht="15">
      <c r="A153" s="1" t="s">
        <v>129</v>
      </c>
      <c r="B153" s="1" t="s">
        <v>132</v>
      </c>
      <c r="C153" s="1">
        <v>790.26</v>
      </c>
      <c r="D153" s="2">
        <f>C153*15%+C153</f>
        <v>908.799</v>
      </c>
      <c r="E153" s="5"/>
      <c r="F153" s="4"/>
      <c r="G153" s="13"/>
    </row>
    <row r="154" spans="1:7" ht="15">
      <c r="A154" s="1" t="s">
        <v>129</v>
      </c>
      <c r="B154" s="1" t="s">
        <v>133</v>
      </c>
      <c r="C154" s="1">
        <v>622.48</v>
      </c>
      <c r="D154" s="2">
        <f>C154*15%+C154</f>
        <v>715.852</v>
      </c>
      <c r="E154" s="5"/>
      <c r="F154" s="4"/>
      <c r="G154" s="13"/>
    </row>
    <row r="155" spans="1:7" ht="15">
      <c r="A155" s="6" t="s">
        <v>129</v>
      </c>
      <c r="B155" s="6" t="s">
        <v>134</v>
      </c>
      <c r="C155" s="6">
        <v>263.42</v>
      </c>
      <c r="D155" s="7">
        <f>C155+C155*15%</f>
        <v>302.933</v>
      </c>
      <c r="E155" s="3"/>
      <c r="F155" s="4"/>
      <c r="G155" s="13"/>
    </row>
    <row r="156" spans="1:7" ht="15">
      <c r="A156" s="6" t="s">
        <v>129</v>
      </c>
      <c r="B156" s="6" t="s">
        <v>135</v>
      </c>
      <c r="C156" s="6">
        <v>247.43</v>
      </c>
      <c r="D156" s="7">
        <f>C156+C156*15%</f>
        <v>284.5445</v>
      </c>
      <c r="E156" s="3"/>
      <c r="F156" s="4"/>
      <c r="G156" s="13"/>
    </row>
    <row r="157" spans="1:7" ht="15">
      <c r="A157" s="6" t="s">
        <v>129</v>
      </c>
      <c r="B157" s="6" t="s">
        <v>136</v>
      </c>
      <c r="C157" s="6">
        <v>263.42</v>
      </c>
      <c r="D157" s="7">
        <f>C157+C157*15%</f>
        <v>302.933</v>
      </c>
      <c r="E157" s="3"/>
      <c r="F157" s="4"/>
      <c r="G157" s="13"/>
    </row>
    <row r="158" spans="1:7" ht="15">
      <c r="A158" s="6" t="s">
        <v>129</v>
      </c>
      <c r="B158" s="6" t="s">
        <v>137</v>
      </c>
      <c r="C158" s="6">
        <v>204.81</v>
      </c>
      <c r="D158" s="7">
        <f>C158+C158*15%</f>
        <v>235.5315</v>
      </c>
      <c r="E158" s="3"/>
      <c r="F158" s="4"/>
      <c r="G158" s="13"/>
    </row>
    <row r="159" spans="1:7" ht="15">
      <c r="A159" s="6"/>
      <c r="B159" s="6"/>
      <c r="C159" s="6">
        <f>SUM(C151:C158)</f>
        <v>3573.19</v>
      </c>
      <c r="D159" s="7">
        <f>SUM(D151:D158)</f>
        <v>4109.1685</v>
      </c>
      <c r="E159" s="3">
        <v>4111</v>
      </c>
      <c r="F159" s="4">
        <f>C159*716/54911.87</f>
        <v>46.591092964053125</v>
      </c>
      <c r="G159" s="13">
        <f>E159-F159-D159</f>
        <v>-44.7595929640529</v>
      </c>
    </row>
    <row r="160" spans="1:7" ht="15">
      <c r="A160" s="6"/>
      <c r="B160" s="6"/>
      <c r="C160" s="6"/>
      <c r="D160" s="7"/>
      <c r="E160" s="3"/>
      <c r="F160" s="4"/>
      <c r="G160" s="13"/>
    </row>
    <row r="161" spans="1:7" ht="15">
      <c r="A161" s="6" t="s">
        <v>138</v>
      </c>
      <c r="B161" s="6" t="s">
        <v>139</v>
      </c>
      <c r="C161" s="6">
        <v>527.66</v>
      </c>
      <c r="D161" s="7">
        <f>C161+C161*15%</f>
        <v>606.809</v>
      </c>
      <c r="E161" s="3"/>
      <c r="F161" s="4"/>
      <c r="G161" s="13"/>
    </row>
    <row r="162" spans="1:7" ht="15">
      <c r="A162" s="1" t="s">
        <v>138</v>
      </c>
      <c r="B162" s="1" t="s">
        <v>140</v>
      </c>
      <c r="C162" s="1">
        <v>685.41</v>
      </c>
      <c r="D162" s="2">
        <f>C162+C162*15%</f>
        <v>788.2215</v>
      </c>
      <c r="E162" s="5"/>
      <c r="F162" s="4"/>
      <c r="G162" s="13"/>
    </row>
    <row r="163" spans="1:7" ht="15">
      <c r="A163" s="1"/>
      <c r="B163" s="1"/>
      <c r="C163" s="1">
        <f>SUM(C161:C162)</f>
        <v>1213.07</v>
      </c>
      <c r="D163" s="2">
        <f>SUM(D161:D162)</f>
        <v>1395.0304999999998</v>
      </c>
      <c r="E163" s="3">
        <v>1396</v>
      </c>
      <c r="F163" s="4">
        <f>C163*716/54911.87</f>
        <v>15.817310901996235</v>
      </c>
      <c r="G163" s="13">
        <f>E163-F163-D163</f>
        <v>-14.847810901996127</v>
      </c>
    </row>
    <row r="164" spans="1:7" ht="15">
      <c r="A164" s="1"/>
      <c r="B164" s="1"/>
      <c r="C164" s="1"/>
      <c r="D164" s="2"/>
      <c r="E164" s="5"/>
      <c r="F164" s="4"/>
      <c r="G164" s="13"/>
    </row>
    <row r="165" spans="1:7" ht="15">
      <c r="A165" s="1" t="s">
        <v>141</v>
      </c>
      <c r="B165" s="1" t="s">
        <v>142</v>
      </c>
      <c r="C165" s="1">
        <v>311.24</v>
      </c>
      <c r="D165" s="2">
        <f>C165+C165*15%</f>
        <v>357.926</v>
      </c>
      <c r="E165" s="5">
        <v>358</v>
      </c>
      <c r="F165" s="4">
        <f>C165*716/54911.87</f>
        <v>4.058281752196747</v>
      </c>
      <c r="G165" s="13">
        <f>E165-F165-D165</f>
        <v>-3.9842817521967504</v>
      </c>
    </row>
    <row r="166" spans="1:7" ht="15">
      <c r="A166" s="1"/>
      <c r="B166" s="1"/>
      <c r="C166" s="1"/>
      <c r="D166" s="2"/>
      <c r="E166" s="5"/>
      <c r="F166" s="4"/>
      <c r="G166" s="13"/>
    </row>
    <row r="167" spans="1:7" ht="15">
      <c r="A167" s="6" t="s">
        <v>143</v>
      </c>
      <c r="B167" s="6" t="s">
        <v>144</v>
      </c>
      <c r="C167" s="6">
        <v>587.48</v>
      </c>
      <c r="D167" s="7">
        <f>C167+C167*15%</f>
        <v>675.602</v>
      </c>
      <c r="E167" s="3">
        <v>676</v>
      </c>
      <c r="F167" s="4">
        <f>C167*716/54911.87</f>
        <v>7.660195873861152</v>
      </c>
      <c r="G167" s="13">
        <f>E167-F167-D167</f>
        <v>-7.262195873861174</v>
      </c>
    </row>
    <row r="168" spans="1:7" ht="15">
      <c r="A168" s="6"/>
      <c r="B168" s="6"/>
      <c r="C168" s="6"/>
      <c r="D168" s="7"/>
      <c r="E168" s="3"/>
      <c r="F168" s="4"/>
      <c r="G168" s="13"/>
    </row>
    <row r="169" spans="1:7" ht="15">
      <c r="A169" s="1" t="s">
        <v>145</v>
      </c>
      <c r="B169" s="1" t="s">
        <v>146</v>
      </c>
      <c r="C169" s="1">
        <v>263.42</v>
      </c>
      <c r="D169" s="2">
        <f>C169*15%+C169</f>
        <v>302.933</v>
      </c>
      <c r="E169" s="5"/>
      <c r="F169" s="4"/>
      <c r="G169" s="13"/>
    </row>
    <row r="170" spans="1:7" ht="15">
      <c r="A170" s="1" t="s">
        <v>145</v>
      </c>
      <c r="B170" s="1" t="s">
        <v>147</v>
      </c>
      <c r="C170" s="1">
        <v>303.31</v>
      </c>
      <c r="D170" s="2">
        <f>C170*15%+C170</f>
        <v>348.8065</v>
      </c>
      <c r="E170" s="5"/>
      <c r="F170" s="4"/>
      <c r="G170" s="13"/>
    </row>
    <row r="171" spans="1:7" ht="15">
      <c r="A171" s="6" t="s">
        <v>145</v>
      </c>
      <c r="B171" s="6" t="s">
        <v>148</v>
      </c>
      <c r="C171" s="6">
        <v>295.36</v>
      </c>
      <c r="D171" s="7">
        <f aca="true" t="shared" si="5" ref="D171:D176">C171+C171*15%</f>
        <v>339.664</v>
      </c>
      <c r="E171" s="3"/>
      <c r="F171" s="4"/>
      <c r="G171" s="13"/>
    </row>
    <row r="172" spans="1:7" ht="15">
      <c r="A172" s="6" t="s">
        <v>145</v>
      </c>
      <c r="B172" s="6" t="s">
        <v>149</v>
      </c>
      <c r="C172" s="6">
        <v>271.39</v>
      </c>
      <c r="D172" s="7">
        <f t="shared" si="5"/>
        <v>312.0985</v>
      </c>
      <c r="E172" s="3"/>
      <c r="F172" s="4"/>
      <c r="G172" s="13"/>
    </row>
    <row r="173" spans="1:7" ht="15">
      <c r="A173" s="6" t="s">
        <v>145</v>
      </c>
      <c r="B173" s="6" t="s">
        <v>150</v>
      </c>
      <c r="C173" s="6">
        <v>533.08</v>
      </c>
      <c r="D173" s="7">
        <f t="shared" si="5"/>
        <v>613.042</v>
      </c>
      <c r="E173" s="3"/>
      <c r="F173" s="4"/>
      <c r="G173" s="13"/>
    </row>
    <row r="174" spans="1:7" ht="15">
      <c r="A174" s="6" t="s">
        <v>145</v>
      </c>
      <c r="B174" s="6" t="s">
        <v>151</v>
      </c>
      <c r="C174" s="6">
        <v>279.31</v>
      </c>
      <c r="D174" s="7">
        <f t="shared" si="5"/>
        <v>321.2065</v>
      </c>
      <c r="E174" s="3"/>
      <c r="F174" s="4"/>
      <c r="G174" s="13"/>
    </row>
    <row r="175" spans="1:7" ht="15">
      <c r="A175" s="6" t="s">
        <v>145</v>
      </c>
      <c r="B175" s="6" t="s">
        <v>152</v>
      </c>
      <c r="C175" s="6">
        <v>303.31</v>
      </c>
      <c r="D175" s="7">
        <f t="shared" si="5"/>
        <v>348.8065</v>
      </c>
      <c r="E175" s="3"/>
      <c r="F175" s="4"/>
      <c r="G175" s="13"/>
    </row>
    <row r="176" spans="1:7" ht="15">
      <c r="A176" s="6" t="s">
        <v>145</v>
      </c>
      <c r="B176" s="6" t="s">
        <v>153</v>
      </c>
      <c r="C176" s="6">
        <v>983.2</v>
      </c>
      <c r="D176" s="7">
        <f t="shared" si="5"/>
        <v>1130.68</v>
      </c>
      <c r="E176" s="3"/>
      <c r="F176" s="4"/>
      <c r="G176" s="13"/>
    </row>
    <row r="177" spans="1:7" ht="15">
      <c r="A177" s="6"/>
      <c r="B177" s="6"/>
      <c r="C177" s="6">
        <f>SUM(C169:C176)</f>
        <v>3232.38</v>
      </c>
      <c r="D177" s="7">
        <f>SUM(D169:D176)</f>
        <v>3717.237</v>
      </c>
      <c r="E177" s="3">
        <v>3721</v>
      </c>
      <c r="F177" s="4">
        <f>C177*716/54911.87</f>
        <v>42.14724575943234</v>
      </c>
      <c r="G177" s="13">
        <f>E177-F177-D177</f>
        <v>-38.38424575943236</v>
      </c>
    </row>
    <row r="178" spans="1:7" ht="15">
      <c r="A178" s="6"/>
      <c r="B178" s="6"/>
      <c r="C178" s="6"/>
      <c r="D178" s="7"/>
      <c r="E178" s="3"/>
      <c r="F178" s="4"/>
      <c r="G178" s="13"/>
    </row>
    <row r="179" spans="1:7" ht="15">
      <c r="A179" s="1" t="s">
        <v>154</v>
      </c>
      <c r="B179" s="1" t="s">
        <v>155</v>
      </c>
      <c r="C179" s="1">
        <v>79.17</v>
      </c>
      <c r="D179" s="2">
        <f aca="true" t="shared" si="6" ref="D179:D191">C179*15%+C179</f>
        <v>91.0455</v>
      </c>
      <c r="E179" s="5"/>
      <c r="F179" s="4"/>
      <c r="G179" s="13"/>
    </row>
    <row r="180" spans="1:7" ht="15">
      <c r="A180" s="1" t="s">
        <v>154</v>
      </c>
      <c r="B180" s="1" t="s">
        <v>156</v>
      </c>
      <c r="C180" s="1">
        <v>95.97</v>
      </c>
      <c r="D180" s="2">
        <f t="shared" si="6"/>
        <v>110.3655</v>
      </c>
      <c r="E180" s="5"/>
      <c r="F180" s="4"/>
      <c r="G180" s="13"/>
    </row>
    <row r="181" spans="1:7" ht="15">
      <c r="A181" s="1" t="s">
        <v>154</v>
      </c>
      <c r="B181" s="1" t="s">
        <v>157</v>
      </c>
      <c r="C181" s="1">
        <v>168.63</v>
      </c>
      <c r="D181" s="2">
        <f t="shared" si="6"/>
        <v>193.9245</v>
      </c>
      <c r="E181" s="5"/>
      <c r="F181" s="4"/>
      <c r="G181" s="13"/>
    </row>
    <row r="182" spans="1:7" ht="15">
      <c r="A182" s="1" t="s">
        <v>154</v>
      </c>
      <c r="B182" s="1" t="s">
        <v>158</v>
      </c>
      <c r="C182" s="1">
        <v>141.44</v>
      </c>
      <c r="D182" s="2">
        <f t="shared" si="6"/>
        <v>162.656</v>
      </c>
      <c r="E182" s="5"/>
      <c r="F182" s="4"/>
      <c r="G182" s="13"/>
    </row>
    <row r="183" spans="1:7" ht="15">
      <c r="A183" s="1" t="s">
        <v>154</v>
      </c>
      <c r="B183" s="1" t="s">
        <v>90</v>
      </c>
      <c r="C183" s="1">
        <v>179.52</v>
      </c>
      <c r="D183" s="2">
        <f t="shared" si="6"/>
        <v>206.448</v>
      </c>
      <c r="E183" s="5"/>
      <c r="F183" s="4"/>
      <c r="G183" s="13"/>
    </row>
    <row r="184" spans="1:7" ht="15">
      <c r="A184" s="1" t="s">
        <v>154</v>
      </c>
      <c r="B184" s="1" t="s">
        <v>159</v>
      </c>
      <c r="C184" s="1">
        <v>195.84</v>
      </c>
      <c r="D184" s="2">
        <f t="shared" si="6"/>
        <v>225.216</v>
      </c>
      <c r="E184" s="5"/>
      <c r="F184" s="4"/>
      <c r="G184" s="13"/>
    </row>
    <row r="185" spans="1:7" ht="15">
      <c r="A185" s="1" t="s">
        <v>154</v>
      </c>
      <c r="B185" s="1" t="s">
        <v>160</v>
      </c>
      <c r="C185" s="1">
        <v>125.82</v>
      </c>
      <c r="D185" s="2">
        <f t="shared" si="6"/>
        <v>144.69299999999998</v>
      </c>
      <c r="E185" s="5"/>
      <c r="F185" s="4"/>
      <c r="G185" s="13"/>
    </row>
    <row r="186" spans="1:7" ht="15">
      <c r="A186" s="1" t="s">
        <v>154</v>
      </c>
      <c r="B186" s="1" t="s">
        <v>161</v>
      </c>
      <c r="C186" s="1">
        <v>135.49</v>
      </c>
      <c r="D186" s="2">
        <f t="shared" si="6"/>
        <v>155.8135</v>
      </c>
      <c r="E186" s="1"/>
      <c r="F186" s="4"/>
      <c r="G186" s="13"/>
    </row>
    <row r="187" spans="1:7" ht="15">
      <c r="A187" s="1" t="s">
        <v>154</v>
      </c>
      <c r="B187" s="1" t="s">
        <v>162</v>
      </c>
      <c r="C187" s="1">
        <v>186</v>
      </c>
      <c r="D187" s="2">
        <f t="shared" si="6"/>
        <v>213.9</v>
      </c>
      <c r="E187" s="1"/>
      <c r="F187" s="4"/>
      <c r="G187" s="13"/>
    </row>
    <row r="188" spans="1:7" ht="15">
      <c r="A188" s="1" t="s">
        <v>154</v>
      </c>
      <c r="B188" s="1" t="s">
        <v>163</v>
      </c>
      <c r="C188" s="1">
        <v>237.26</v>
      </c>
      <c r="D188" s="2">
        <f t="shared" si="6"/>
        <v>272.849</v>
      </c>
      <c r="E188" s="1"/>
      <c r="F188" s="4"/>
      <c r="G188" s="13"/>
    </row>
    <row r="189" spans="1:7" ht="15">
      <c r="A189" s="1" t="s">
        <v>154</v>
      </c>
      <c r="B189" s="1" t="s">
        <v>164</v>
      </c>
      <c r="C189" s="6">
        <v>105.32</v>
      </c>
      <c r="D189" s="2">
        <f t="shared" si="6"/>
        <v>121.118</v>
      </c>
      <c r="E189" s="1"/>
      <c r="F189" s="4"/>
      <c r="G189" s="13"/>
    </row>
    <row r="190" spans="1:7" ht="15">
      <c r="A190" s="1" t="s">
        <v>154</v>
      </c>
      <c r="B190" s="1" t="s">
        <v>165</v>
      </c>
      <c r="C190" s="6">
        <v>187.06</v>
      </c>
      <c r="D190" s="2">
        <f t="shared" si="6"/>
        <v>215.119</v>
      </c>
      <c r="E190" s="1"/>
      <c r="F190" s="4"/>
      <c r="G190" s="13"/>
    </row>
    <row r="191" spans="1:7" ht="15">
      <c r="A191" s="1" t="s">
        <v>154</v>
      </c>
      <c r="B191" s="1" t="s">
        <v>166</v>
      </c>
      <c r="C191" s="6">
        <v>256.5</v>
      </c>
      <c r="D191" s="2">
        <f t="shared" si="6"/>
        <v>294.975</v>
      </c>
      <c r="E191" s="1"/>
      <c r="F191" s="4"/>
      <c r="G191" s="13"/>
    </row>
    <row r="192" spans="1:7" ht="15">
      <c r="A192" s="1"/>
      <c r="B192" s="1"/>
      <c r="C192" s="1">
        <f>SUM(C179:C191)</f>
        <v>2094.02</v>
      </c>
      <c r="D192" s="2">
        <f>SUM(D179:D191)</f>
        <v>2408.123</v>
      </c>
      <c r="E192" s="1">
        <v>2414</v>
      </c>
      <c r="F192" s="4">
        <f>C192*716/54911.87</f>
        <v>27.304084162495286</v>
      </c>
      <c r="G192" s="13">
        <f>E192-F192-D192</f>
        <v>-21.427084162495248</v>
      </c>
    </row>
    <row r="193" spans="1:7" ht="15">
      <c r="A193" s="1"/>
      <c r="B193" s="1"/>
      <c r="C193" s="1"/>
      <c r="D193" s="2"/>
      <c r="E193" s="1"/>
      <c r="F193" s="4"/>
      <c r="G193" s="13"/>
    </row>
    <row r="194" spans="1:7" ht="15">
      <c r="A194" s="6" t="s">
        <v>167</v>
      </c>
      <c r="B194" s="6" t="s">
        <v>168</v>
      </c>
      <c r="C194" s="6">
        <v>174.08</v>
      </c>
      <c r="D194" s="7">
        <f>C194+C194*15%</f>
        <v>200.192</v>
      </c>
      <c r="E194" s="3">
        <v>201</v>
      </c>
      <c r="F194" s="4">
        <f>C194*716/54911.87</f>
        <v>2.269842203516289</v>
      </c>
      <c r="G194" s="13">
        <f>E194-F194-D194</f>
        <v>-1.4618422035162837</v>
      </c>
    </row>
    <row r="195" spans="1:7" ht="15">
      <c r="A195" s="6"/>
      <c r="B195" s="6"/>
      <c r="C195" s="6"/>
      <c r="D195" s="7"/>
      <c r="E195" s="3"/>
      <c r="F195" s="4"/>
      <c r="G195" s="13"/>
    </row>
    <row r="196" spans="1:7" ht="15">
      <c r="A196" s="1" t="s">
        <v>169</v>
      </c>
      <c r="B196" s="8" t="s">
        <v>170</v>
      </c>
      <c r="C196" s="1">
        <v>168.34</v>
      </c>
      <c r="D196" s="2">
        <f>C196+C196*15%</f>
        <v>193.591</v>
      </c>
      <c r="E196" s="5">
        <v>194</v>
      </c>
      <c r="F196" s="4">
        <f>C196*716/54911.87</f>
        <v>2.1949979121089847</v>
      </c>
      <c r="G196" s="13">
        <f>E196-F196-D196</f>
        <v>-1.7859979121089964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2014-09-24T09:33:10Z</dcterms:created>
  <dcterms:modified xsi:type="dcterms:W3CDTF">2014-09-24T09:35:14Z</dcterms:modified>
  <cp:category/>
  <cp:version/>
  <cp:contentType/>
  <cp:contentStatus/>
</cp:coreProperties>
</file>