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<sst xmlns="http://schemas.openxmlformats.org/spreadsheetml/2006/main" count="123" uniqueCount="84">
  <si>
    <t>Barabulka</t>
  </si>
  <si>
    <t>PAMIETNIK БРЮКИ 10в 86</t>
  </si>
  <si>
    <t>DoctorOll</t>
  </si>
  <si>
    <t xml:space="preserve">NEW YORK Футболка 4B 122 </t>
  </si>
  <si>
    <t>RUGBY шорты бермуды 8 122</t>
  </si>
  <si>
    <t>RYGBY Футболка11 122</t>
  </si>
  <si>
    <t>SKORPION Брюки11 128</t>
  </si>
  <si>
    <t>TENIS Шорты бермуды 6 128</t>
  </si>
  <si>
    <t>TRIDENT BAY Футболка7а 122</t>
  </si>
  <si>
    <t>VINTAGE Шорты бермуды10 122</t>
  </si>
  <si>
    <t>Ekaterina_Y</t>
  </si>
  <si>
    <t xml:space="preserve">WROTKI Брюки DRESOWE 8 110 </t>
  </si>
  <si>
    <t>Elena76</t>
  </si>
  <si>
    <t xml:space="preserve">BLACK  Юбка 5  134 </t>
  </si>
  <si>
    <t xml:space="preserve">WIEŻA EIFFLA  Платье 5  116 </t>
  </si>
  <si>
    <t xml:space="preserve">WIEŻA EIFFLA  Юбка 9  128 </t>
  </si>
  <si>
    <t>WIEŻA EIFFLА  Блузка 8  128</t>
  </si>
  <si>
    <t>Galuska</t>
  </si>
  <si>
    <t>KING Брюки DRESOWE 5 140</t>
  </si>
  <si>
    <t>KING Джемпер 3 140</t>
  </si>
  <si>
    <t>Lena_Kos</t>
  </si>
  <si>
    <t>ATHLETIC Рубашка 3 140</t>
  </si>
  <si>
    <t>MamaЮ.</t>
  </si>
  <si>
    <t>BLACK  Рубашка 4  140</t>
  </si>
  <si>
    <t>FIOLETOWA Леггинсы 4 140 204,85</t>
  </si>
  <si>
    <t xml:space="preserve">KORONA Леггинсы 13A 140 </t>
  </si>
  <si>
    <t xml:space="preserve">NIEBIESKA KORONKA Юбка 2 134 </t>
  </si>
  <si>
    <t>ROMANTYCZNA Футболка 6 134</t>
  </si>
  <si>
    <t>panterra</t>
  </si>
  <si>
    <t xml:space="preserve">BLACK  Водолазка 2  146 </t>
  </si>
  <si>
    <t>BLACK  Рубашка 4 146</t>
  </si>
  <si>
    <t>KORONA Брюки DRESOWE 11 146</t>
  </si>
  <si>
    <t>KORONA Туника 4 146</t>
  </si>
  <si>
    <t>SAILOR GIRL Леггинсы 1 3 B92</t>
  </si>
  <si>
    <t>SOWKI Джемпер 6 92</t>
  </si>
  <si>
    <t>ZIMORODEK Водолазка 7B  146</t>
  </si>
  <si>
    <t>T@TK@@</t>
  </si>
  <si>
    <t>FRED  Водолазка 10 110</t>
  </si>
  <si>
    <t>terehina_87</t>
  </si>
  <si>
    <t xml:space="preserve">AIRLINE Водолазка 6 86 </t>
  </si>
  <si>
    <t>BLUEPLAY Джемпер 4A 122</t>
  </si>
  <si>
    <t xml:space="preserve">SCHOOL BOY Джемпер-поло 4A 122 </t>
  </si>
  <si>
    <t xml:space="preserve">SCHOOL BOY Рубашка 3 122 </t>
  </si>
  <si>
    <t>алина18</t>
  </si>
  <si>
    <t xml:space="preserve">BLACK Рубашка 4 116 </t>
  </si>
  <si>
    <t xml:space="preserve">PIERŚCIONEK Сарафан 2 116 </t>
  </si>
  <si>
    <t>Далина</t>
  </si>
  <si>
    <t>KORONA Джемпер 5 146</t>
  </si>
  <si>
    <t>KORONA Леггинсы 13A 146</t>
  </si>
  <si>
    <t>NIEDZWIADKI Леггинсы 7 80</t>
  </si>
  <si>
    <t>SOWKI Туника 9 74</t>
  </si>
  <si>
    <t>ЕкатеринК@</t>
  </si>
  <si>
    <t>KING Брюки DRESOWE 5 122</t>
  </si>
  <si>
    <t xml:space="preserve">MAMUTY Брюки DRESOWE 2 128 </t>
  </si>
  <si>
    <t xml:space="preserve">MAMUTY Джемпер 3 A 128 </t>
  </si>
  <si>
    <t xml:space="preserve">SCHOOL BOY Рубашка 3 122 </t>
  </si>
  <si>
    <t>звезда1979</t>
  </si>
  <si>
    <t>FRED  Брюки 5 98 cm</t>
  </si>
  <si>
    <t>FRED Джемпер 4 98 cm</t>
  </si>
  <si>
    <t>Златоручка</t>
  </si>
  <si>
    <t>ALIEN Водолазка 6B 92</t>
  </si>
  <si>
    <t xml:space="preserve">ALIEN Футболка дл. рукав 4A 92 </t>
  </si>
  <si>
    <t xml:space="preserve">CZAS DINOZAURÓW Футболка дл. рукав 2A 92 </t>
  </si>
  <si>
    <t xml:space="preserve">FRED Брюки 5 92 </t>
  </si>
  <si>
    <t xml:space="preserve">FRED Полукомбинезон 11 B 92 </t>
  </si>
  <si>
    <t>Льесальвхейм</t>
  </si>
  <si>
    <t>HIGHWAY Брюки DRESOWE 7 140</t>
  </si>
  <si>
    <t>HIGHWAY Джемпер 6 146</t>
  </si>
  <si>
    <t>Оксана Брезе</t>
  </si>
  <si>
    <t>ZACZAROWANY LAS  Водолазка 5B 128 cm 340</t>
  </si>
  <si>
    <t>РАДУГА-ДУГА</t>
  </si>
  <si>
    <t xml:space="preserve">FRED  Брюки 5  104 </t>
  </si>
  <si>
    <t>FRED  Водолазка 9  98</t>
  </si>
  <si>
    <t>FRED  Джемпер 4   104</t>
  </si>
  <si>
    <t>светася</t>
  </si>
  <si>
    <t>SZKOLNY AUTOBUS Брюки JEANS JB7/122</t>
  </si>
  <si>
    <t>SZKOLNY AUTOBUS Брюки Z TK TA9/122</t>
  </si>
  <si>
    <t>НИК</t>
  </si>
  <si>
    <t>Заказ</t>
  </si>
  <si>
    <t>С ОРГ</t>
  </si>
  <si>
    <t>Без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</si>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</sst>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29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5;&#1082;&#1072;&#1090;&#1077;&#1088;&#1080;&#1085;&#1050;@" TargetMode="External" /><Relationship Id="rId2" Type="http://schemas.openxmlformats.org/officeDocument/2006/relationships/hyperlink" Target="mailto:&#1045;&#1082;&#1072;&#1090;&#1077;&#1088;&#1080;&#1085;&#1050;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1">
      <selection activeCell="B97" sqref="B97"/>
    </sheetView>
  </sheetViews>
  <sheetFormatPr defaultColWidth="9.140625" defaultRowHeight="15"/>
  <cols>
    <col min="1" max="1" width="16.00390625" style="0" customWidth="1"/>
    <col min="2" max="2" width="54.140625" style="0" customWidth="1"/>
  </cols>
  <sheetData>
    <row r="1" spans="1:7" ht="15">
      <c r="A1" s="7" t="s">
        <v>77</v>
      </c>
      <c r="B1" s="7" t="s">
        <v>78</v>
      </c>
      <c r="C1" s="7" t="s">
        <v>79</v>
      </c>
      <c r="D1" s="7" t="s">
        <v>80</v>
      </c>
      <c r="E1" s="7" t="s">
        <v>81</v>
      </c>
      <c r="F1" s="7" t="s">
        <v>82</v>
      </c>
      <c r="G1" s="7" t="s">
        <v>83</v>
      </c>
    </row>
    <row r="2" spans="1:7" ht="15">
      <c r="A2" s="1" t="s">
        <v>0</v>
      </c>
      <c r="B2" s="1" t="s">
        <v>1</v>
      </c>
      <c r="C2" s="2">
        <v>546.34</v>
      </c>
      <c r="D2" s="3">
        <f>C2+C2*15%</f>
        <v>628.291</v>
      </c>
      <c r="E2" s="1">
        <v>629</v>
      </c>
      <c r="F2" s="3">
        <f>C2*480.77/24523.48</f>
        <v>10.710709972646624</v>
      </c>
      <c r="G2" s="3">
        <f>E2-D2-F2</f>
        <v>-10.001709972646678</v>
      </c>
    </row>
    <row r="3" spans="1:7" ht="15">
      <c r="A3" s="1"/>
      <c r="B3" s="1"/>
      <c r="C3" s="2"/>
      <c r="D3" s="3"/>
      <c r="E3" s="1"/>
      <c r="F3" s="3"/>
      <c r="G3" s="3"/>
    </row>
    <row r="4" spans="1:7" ht="15">
      <c r="A4" s="1" t="s">
        <v>2</v>
      </c>
      <c r="B4" s="1" t="s">
        <v>3</v>
      </c>
      <c r="C4" s="2">
        <v>257.55</v>
      </c>
      <c r="D4" s="3">
        <f aca="true" t="shared" si="0" ref="D4:D10">C4+C4*15%</f>
        <v>296.1825</v>
      </c>
      <c r="E4" s="1"/>
      <c r="F4" s="3"/>
      <c r="G4" s="3"/>
    </row>
    <row r="5" spans="1:7" ht="15">
      <c r="A5" s="1" t="s">
        <v>2</v>
      </c>
      <c r="B5" s="1" t="s">
        <v>4</v>
      </c>
      <c r="C5" s="2">
        <v>318.75</v>
      </c>
      <c r="D5" s="3">
        <f t="shared" si="0"/>
        <v>366.5625</v>
      </c>
      <c r="E5" s="1"/>
      <c r="F5" s="3"/>
      <c r="G5" s="3"/>
    </row>
    <row r="6" spans="1:7" ht="15">
      <c r="A6" s="1" t="s">
        <v>2</v>
      </c>
      <c r="B6" s="1" t="s">
        <v>5</v>
      </c>
      <c r="C6" s="2">
        <v>386.75</v>
      </c>
      <c r="D6" s="3">
        <f t="shared" si="0"/>
        <v>444.7625</v>
      </c>
      <c r="E6" s="1"/>
      <c r="F6" s="3"/>
      <c r="G6" s="3"/>
    </row>
    <row r="7" spans="1:7" ht="15">
      <c r="A7" s="1" t="s">
        <v>2</v>
      </c>
      <c r="B7" s="1" t="s">
        <v>6</v>
      </c>
      <c r="C7" s="2">
        <v>690.2</v>
      </c>
      <c r="D7" s="3">
        <f t="shared" si="0"/>
        <v>793.73</v>
      </c>
      <c r="E7" s="1"/>
      <c r="F7" s="3"/>
      <c r="G7" s="3"/>
    </row>
    <row r="8" spans="1:7" ht="15">
      <c r="A8" s="1" t="s">
        <v>2</v>
      </c>
      <c r="B8" s="1" t="s">
        <v>7</v>
      </c>
      <c r="C8" s="2">
        <v>318.75</v>
      </c>
      <c r="D8" s="3">
        <f t="shared" si="0"/>
        <v>366.5625</v>
      </c>
      <c r="E8" s="1"/>
      <c r="F8" s="3"/>
      <c r="G8" s="3"/>
    </row>
    <row r="9" spans="1:7" ht="15">
      <c r="A9" s="1" t="s">
        <v>2</v>
      </c>
      <c r="B9" s="1" t="s">
        <v>8</v>
      </c>
      <c r="C9" s="2">
        <v>250.75</v>
      </c>
      <c r="D9" s="3">
        <f t="shared" si="0"/>
        <v>288.3625</v>
      </c>
      <c r="E9" s="1"/>
      <c r="F9" s="3"/>
      <c r="G9" s="3"/>
    </row>
    <row r="10" spans="1:7" ht="15">
      <c r="A10" s="1" t="s">
        <v>2</v>
      </c>
      <c r="B10" s="1" t="s">
        <v>9</v>
      </c>
      <c r="C10" s="2">
        <v>318.75</v>
      </c>
      <c r="D10" s="3">
        <f t="shared" si="0"/>
        <v>366.5625</v>
      </c>
      <c r="E10" s="1"/>
      <c r="F10" s="3"/>
      <c r="G10" s="3"/>
    </row>
    <row r="11" spans="1:7" ht="15">
      <c r="A11" s="1"/>
      <c r="B11" s="1"/>
      <c r="C11" s="2">
        <f>SUM(C4:C10)</f>
        <v>2541.5</v>
      </c>
      <c r="D11" s="3">
        <f>SUM(D4:D10)</f>
        <v>2922.7250000000004</v>
      </c>
      <c r="E11" s="1">
        <v>3000</v>
      </c>
      <c r="F11" s="3">
        <f>C11*480.77/24523.48</f>
        <v>49.82477833488558</v>
      </c>
      <c r="G11" s="3">
        <f>E11-D11-F11</f>
        <v>27.450221665114057</v>
      </c>
    </row>
    <row r="12" spans="1:7" ht="15">
      <c r="A12" s="1"/>
      <c r="B12" s="1"/>
      <c r="C12" s="2"/>
      <c r="D12" s="3"/>
      <c r="E12" s="1"/>
      <c r="F12" s="3"/>
      <c r="G12" s="3"/>
    </row>
    <row r="13" spans="1:7" ht="15">
      <c r="A13" s="1" t="s">
        <v>10</v>
      </c>
      <c r="B13" s="1" t="s">
        <v>11</v>
      </c>
      <c r="C13" s="2">
        <v>298.58</v>
      </c>
      <c r="D13" s="3">
        <f>C13+C13*15%</f>
        <v>343.36699999999996</v>
      </c>
      <c r="E13" s="1">
        <v>344</v>
      </c>
      <c r="F13" s="3">
        <f>C13*480.77/24523.48</f>
        <v>5.853504747287089</v>
      </c>
      <c r="G13" s="3">
        <f>E13-D13-F13</f>
        <v>-5.220504747287051</v>
      </c>
    </row>
    <row r="14" spans="1:7" ht="15">
      <c r="A14" s="1"/>
      <c r="B14" s="1"/>
      <c r="C14" s="2"/>
      <c r="D14" s="3"/>
      <c r="E14" s="1"/>
      <c r="F14" s="3"/>
      <c r="G14" s="3"/>
    </row>
    <row r="15" spans="1:7" ht="15">
      <c r="A15" s="1" t="s">
        <v>12</v>
      </c>
      <c r="B15" s="1" t="s">
        <v>13</v>
      </c>
      <c r="C15" s="2">
        <v>780</v>
      </c>
      <c r="D15" s="3">
        <f>C15+C15*15%</f>
        <v>897</v>
      </c>
      <c r="E15" s="1"/>
      <c r="F15" s="3"/>
      <c r="G15" s="3"/>
    </row>
    <row r="16" spans="1:7" ht="15">
      <c r="A16" s="1" t="s">
        <v>12</v>
      </c>
      <c r="B16" s="1" t="s">
        <v>14</v>
      </c>
      <c r="C16" s="2">
        <v>800</v>
      </c>
      <c r="D16" s="3">
        <f>C16+C16*15%</f>
        <v>920</v>
      </c>
      <c r="E16" s="1"/>
      <c r="F16" s="3"/>
      <c r="G16" s="3"/>
    </row>
    <row r="17" spans="1:7" ht="15">
      <c r="A17" s="1" t="s">
        <v>12</v>
      </c>
      <c r="B17" s="1" t="s">
        <v>15</v>
      </c>
      <c r="C17" s="2">
        <v>624</v>
      </c>
      <c r="D17" s="3">
        <f>C17+C17*15%</f>
        <v>717.6</v>
      </c>
      <c r="E17" s="1"/>
      <c r="F17" s="3"/>
      <c r="G17" s="3"/>
    </row>
    <row r="18" spans="1:7" ht="15">
      <c r="A18" s="1" t="s">
        <v>12</v>
      </c>
      <c r="B18" s="1" t="s">
        <v>16</v>
      </c>
      <c r="C18" s="2">
        <v>478</v>
      </c>
      <c r="D18" s="3">
        <f>C18+C18*15%</f>
        <v>549.7</v>
      </c>
      <c r="E18" s="1"/>
      <c r="F18" s="3"/>
      <c r="G18" s="3"/>
    </row>
    <row r="19" spans="1:7" ht="15">
      <c r="A19" s="1"/>
      <c r="B19" s="1"/>
      <c r="C19" s="2">
        <f>SUM(C15:C18)</f>
        <v>2682</v>
      </c>
      <c r="D19" s="3">
        <f>SUM(D15:D18)</f>
        <v>3084.3</v>
      </c>
      <c r="E19" s="1">
        <v>3136</v>
      </c>
      <c r="F19" s="3">
        <f>C19*480.77/24523.48</f>
        <v>52.57920735556291</v>
      </c>
      <c r="G19" s="3">
        <f>E19-D19-F19</f>
        <v>-0.8792073555630893</v>
      </c>
    </row>
    <row r="20" spans="1:7" ht="15">
      <c r="A20" s="1"/>
      <c r="B20" s="1"/>
      <c r="C20" s="2"/>
      <c r="D20" s="3"/>
      <c r="E20" s="1"/>
      <c r="F20" s="3"/>
      <c r="G20" s="3"/>
    </row>
    <row r="21" spans="1:7" ht="15">
      <c r="A21" s="1" t="s">
        <v>17</v>
      </c>
      <c r="B21" s="1" t="s">
        <v>18</v>
      </c>
      <c r="C21" s="2">
        <v>355.76</v>
      </c>
      <c r="D21" s="3">
        <f>C21+C21*15%</f>
        <v>409.12399999999997</v>
      </c>
      <c r="E21" s="1"/>
      <c r="F21" s="3"/>
      <c r="G21" s="3"/>
    </row>
    <row r="22" spans="1:7" ht="15">
      <c r="A22" s="1" t="s">
        <v>17</v>
      </c>
      <c r="B22" s="1" t="s">
        <v>19</v>
      </c>
      <c r="C22" s="2">
        <v>419.29</v>
      </c>
      <c r="D22" s="3">
        <f>C22+C22*15%</f>
        <v>482.18350000000004</v>
      </c>
      <c r="E22" s="1"/>
      <c r="F22" s="3"/>
      <c r="G22" s="3"/>
    </row>
    <row r="23" spans="1:7" ht="15">
      <c r="A23" s="1"/>
      <c r="B23" s="1"/>
      <c r="C23" s="2">
        <f>SUM(C21:C22)</f>
        <v>775.05</v>
      </c>
      <c r="D23" s="3">
        <f>SUM(D21:D22)</f>
        <v>891.3075</v>
      </c>
      <c r="E23" s="1">
        <v>900</v>
      </c>
      <c r="F23" s="3">
        <f>C23*480.77/24523.48</f>
        <v>15.194449910860937</v>
      </c>
      <c r="G23" s="3">
        <f>E23-D23-F23</f>
        <v>-6.501949910860942</v>
      </c>
    </row>
    <row r="24" spans="1:7" ht="15">
      <c r="A24" s="1"/>
      <c r="B24" s="1"/>
      <c r="C24" s="2"/>
      <c r="D24" s="3"/>
      <c r="E24" s="1"/>
      <c r="F24" s="3"/>
      <c r="G24" s="3"/>
    </row>
    <row r="25" spans="1:7" ht="15">
      <c r="A25" s="1" t="s">
        <v>20</v>
      </c>
      <c r="B25" s="1" t="s">
        <v>21</v>
      </c>
      <c r="C25" s="2">
        <v>444.7</v>
      </c>
      <c r="D25" s="3">
        <f>C25+C25*15%</f>
        <v>511.405</v>
      </c>
      <c r="E25" s="1">
        <v>512</v>
      </c>
      <c r="F25" s="3">
        <f>C25*480.77/24523.48</f>
        <v>8.718110928791509</v>
      </c>
      <c r="G25" s="3">
        <f>E25-D25-F25</f>
        <v>-8.123110928791482</v>
      </c>
    </row>
    <row r="26" spans="1:7" ht="15">
      <c r="A26" s="1"/>
      <c r="B26" s="1"/>
      <c r="C26" s="2"/>
      <c r="D26" s="3"/>
      <c r="E26" s="1"/>
      <c r="F26" s="3"/>
      <c r="G26" s="3"/>
    </row>
    <row r="27" spans="1:7" ht="15">
      <c r="A27" s="1" t="s">
        <v>22</v>
      </c>
      <c r="B27" s="1" t="s">
        <v>23</v>
      </c>
      <c r="C27" s="2">
        <v>644</v>
      </c>
      <c r="D27" s="3">
        <f>C27+C27*15%</f>
        <v>740.6</v>
      </c>
      <c r="E27" s="1"/>
      <c r="F27" s="3"/>
      <c r="G27" s="3"/>
    </row>
    <row r="28" spans="1:7" ht="15">
      <c r="A28" s="1" t="s">
        <v>22</v>
      </c>
      <c r="B28" s="1" t="s">
        <v>24</v>
      </c>
      <c r="C28" s="2">
        <v>204.85</v>
      </c>
      <c r="D28" s="3">
        <f>C28+C28*15%</f>
        <v>235.5775</v>
      </c>
      <c r="E28" s="1"/>
      <c r="F28" s="3"/>
      <c r="G28" s="3"/>
    </row>
    <row r="29" spans="1:7" ht="15">
      <c r="A29" s="1" t="s">
        <v>22</v>
      </c>
      <c r="B29" s="1" t="s">
        <v>25</v>
      </c>
      <c r="C29" s="2">
        <v>196.94</v>
      </c>
      <c r="D29" s="3">
        <f>C29+C29*15%</f>
        <v>226.481</v>
      </c>
      <c r="E29" s="1"/>
      <c r="F29" s="3"/>
      <c r="G29" s="3"/>
    </row>
    <row r="30" spans="1:7" ht="15">
      <c r="A30" s="1" t="s">
        <v>22</v>
      </c>
      <c r="B30" s="1" t="s">
        <v>26</v>
      </c>
      <c r="C30" s="2">
        <v>438.34</v>
      </c>
      <c r="D30" s="3">
        <f>C30+C30*15%</f>
        <v>504.09099999999995</v>
      </c>
      <c r="E30" s="1"/>
      <c r="F30" s="3"/>
      <c r="G30" s="3"/>
    </row>
    <row r="31" spans="1:7" ht="15">
      <c r="A31" s="1" t="s">
        <v>22</v>
      </c>
      <c r="B31" s="1" t="s">
        <v>27</v>
      </c>
      <c r="C31" s="2">
        <v>265.2</v>
      </c>
      <c r="D31" s="3">
        <f>C31+C31*15%</f>
        <v>304.97999999999996</v>
      </c>
      <c r="E31" s="1"/>
      <c r="F31" s="3"/>
      <c r="G31" s="3"/>
    </row>
    <row r="32" spans="1:7" ht="15">
      <c r="A32" s="1"/>
      <c r="B32" s="1"/>
      <c r="C32" s="2">
        <f>SUM(C27:C31)</f>
        <v>1749.33</v>
      </c>
      <c r="D32" s="3">
        <f>SUM(D27:D31)</f>
        <v>2011.7295</v>
      </c>
      <c r="E32" s="1">
        <v>2014</v>
      </c>
      <c r="F32" s="3">
        <f>C32*480.77/24523.48</f>
        <v>34.29469977751934</v>
      </c>
      <c r="G32" s="3">
        <f>E32-D32-F32</f>
        <v>-32.02419977751926</v>
      </c>
    </row>
    <row r="33" spans="1:7" ht="15">
      <c r="A33" s="1"/>
      <c r="B33" s="1"/>
      <c r="C33" s="2"/>
      <c r="D33" s="3"/>
      <c r="E33" s="1"/>
      <c r="F33" s="3"/>
      <c r="G33" s="3"/>
    </row>
    <row r="34" spans="1:7" ht="15">
      <c r="A34" s="1" t="s">
        <v>28</v>
      </c>
      <c r="B34" s="1" t="s">
        <v>29</v>
      </c>
      <c r="C34" s="2">
        <v>381</v>
      </c>
      <c r="D34" s="3">
        <f aca="true" t="shared" si="1" ref="D34:D40">C34+C34*15%</f>
        <v>438.15</v>
      </c>
      <c r="E34" s="1"/>
      <c r="F34" s="3"/>
      <c r="G34" s="3"/>
    </row>
    <row r="35" spans="1:7" ht="15">
      <c r="A35" s="1" t="s">
        <v>28</v>
      </c>
      <c r="B35" s="1" t="s">
        <v>30</v>
      </c>
      <c r="C35" s="2">
        <v>683</v>
      </c>
      <c r="D35" s="3">
        <f t="shared" si="1"/>
        <v>785.45</v>
      </c>
      <c r="E35" s="1"/>
      <c r="F35" s="3"/>
      <c r="G35" s="3"/>
    </row>
    <row r="36" spans="1:7" ht="15">
      <c r="A36" s="1" t="s">
        <v>28</v>
      </c>
      <c r="B36" s="1" t="s">
        <v>31</v>
      </c>
      <c r="C36" s="2">
        <v>368.46</v>
      </c>
      <c r="D36" s="3">
        <f t="shared" si="1"/>
        <v>423.729</v>
      </c>
      <c r="E36" s="1"/>
      <c r="F36" s="3"/>
      <c r="G36" s="3"/>
    </row>
    <row r="37" spans="1:7" ht="15">
      <c r="A37" s="1" t="s">
        <v>28</v>
      </c>
      <c r="B37" s="1" t="s">
        <v>32</v>
      </c>
      <c r="C37" s="2">
        <v>343.06</v>
      </c>
      <c r="D37" s="3">
        <f t="shared" si="1"/>
        <v>394.519</v>
      </c>
      <c r="E37" s="1"/>
      <c r="F37" s="3"/>
      <c r="G37" s="3"/>
    </row>
    <row r="38" spans="1:7" ht="15">
      <c r="A38" s="1" t="s">
        <v>28</v>
      </c>
      <c r="B38" s="1" t="s">
        <v>33</v>
      </c>
      <c r="C38" s="2">
        <v>174.25</v>
      </c>
      <c r="D38" s="3">
        <f t="shared" si="1"/>
        <v>200.3875</v>
      </c>
      <c r="E38" s="1"/>
      <c r="F38" s="3"/>
      <c r="G38" s="3"/>
    </row>
    <row r="39" spans="1:7" ht="15">
      <c r="A39" s="1" t="s">
        <v>28</v>
      </c>
      <c r="B39" s="1" t="s">
        <v>34</v>
      </c>
      <c r="C39" s="2">
        <v>279.53</v>
      </c>
      <c r="D39" s="3">
        <f t="shared" si="1"/>
        <v>321.4595</v>
      </c>
      <c r="E39" s="1"/>
      <c r="F39" s="3"/>
      <c r="G39" s="3"/>
    </row>
    <row r="40" spans="1:7" ht="15">
      <c r="A40" s="1" t="s">
        <v>28</v>
      </c>
      <c r="B40" s="1" t="s">
        <v>35</v>
      </c>
      <c r="C40" s="2">
        <v>400</v>
      </c>
      <c r="D40" s="3">
        <f t="shared" si="1"/>
        <v>460</v>
      </c>
      <c r="E40" s="1"/>
      <c r="F40" s="3"/>
      <c r="G40" s="3"/>
    </row>
    <row r="41" spans="1:7" ht="15">
      <c r="A41" s="1"/>
      <c r="B41" s="1"/>
      <c r="C41" s="2">
        <f>SUM(C34:C40)</f>
        <v>2629.3</v>
      </c>
      <c r="D41" s="3">
        <f>SUM(D34:D40)</f>
        <v>3023.6949999999997</v>
      </c>
      <c r="E41" s="1">
        <v>3027</v>
      </c>
      <c r="F41" s="3">
        <f>C41*480.77/24523.48</f>
        <v>51.546051416846225</v>
      </c>
      <c r="G41" s="3">
        <f>E41-D41-F41</f>
        <v>-48.241051416845934</v>
      </c>
    </row>
    <row r="42" spans="1:7" ht="15">
      <c r="A42" s="1"/>
      <c r="B42" s="1"/>
      <c r="C42" s="2"/>
      <c r="D42" s="3"/>
      <c r="E42" s="1"/>
      <c r="F42" s="3"/>
      <c r="G42" s="3"/>
    </row>
    <row r="43" spans="1:7" ht="15">
      <c r="A43" s="1" t="s">
        <v>36</v>
      </c>
      <c r="B43" s="1" t="s">
        <v>37</v>
      </c>
      <c r="C43" s="2">
        <v>293</v>
      </c>
      <c r="D43" s="3">
        <f>C43+C43*15%</f>
        <v>336.95</v>
      </c>
      <c r="E43" s="1">
        <v>337</v>
      </c>
      <c r="F43" s="3">
        <f>C43*480.77/24523.48</f>
        <v>5.744111765540616</v>
      </c>
      <c r="G43" s="3">
        <f>E43-D43-F43</f>
        <v>-5.694111765540605</v>
      </c>
    </row>
    <row r="44" spans="1:7" ht="15">
      <c r="A44" s="1"/>
      <c r="B44" s="1"/>
      <c r="C44" s="2"/>
      <c r="D44" s="3"/>
      <c r="E44" s="1"/>
      <c r="F44" s="3"/>
      <c r="G44" s="3"/>
    </row>
    <row r="45" spans="1:7" ht="15">
      <c r="A45" s="1" t="s">
        <v>38</v>
      </c>
      <c r="B45" s="1" t="s">
        <v>39</v>
      </c>
      <c r="C45" s="2">
        <v>165.18</v>
      </c>
      <c r="D45" s="3">
        <f>C45+C45*15%</f>
        <v>189.957</v>
      </c>
      <c r="E45" s="1"/>
      <c r="F45" s="3"/>
      <c r="G45" s="3"/>
    </row>
    <row r="46" spans="1:7" ht="15">
      <c r="A46" s="1" t="s">
        <v>38</v>
      </c>
      <c r="B46" s="1" t="s">
        <v>40</v>
      </c>
      <c r="C46" s="2">
        <v>298.58</v>
      </c>
      <c r="D46" s="3">
        <f>C46+C46*15%</f>
        <v>343.36699999999996</v>
      </c>
      <c r="E46" s="1"/>
      <c r="F46" s="3"/>
      <c r="G46" s="3"/>
    </row>
    <row r="47" spans="1:7" ht="15">
      <c r="A47" s="1" t="s">
        <v>38</v>
      </c>
      <c r="B47" s="1" t="s">
        <v>41</v>
      </c>
      <c r="C47" s="2">
        <v>355.76</v>
      </c>
      <c r="D47" s="3">
        <f>C47+C47*15%</f>
        <v>409.12399999999997</v>
      </c>
      <c r="E47" s="1"/>
      <c r="F47" s="3"/>
      <c r="G47" s="3"/>
    </row>
    <row r="48" spans="1:7" ht="15">
      <c r="A48" s="1" t="s">
        <v>38</v>
      </c>
      <c r="B48" s="1" t="s">
        <v>42</v>
      </c>
      <c r="C48" s="2">
        <v>419.29</v>
      </c>
      <c r="D48" s="3">
        <f>C48+C48*15%</f>
        <v>482.18350000000004</v>
      </c>
      <c r="E48" s="1"/>
      <c r="F48" s="3"/>
      <c r="G48" s="3"/>
    </row>
    <row r="49" spans="1:7" ht="15">
      <c r="A49" s="1"/>
      <c r="B49" s="1"/>
      <c r="C49" s="2">
        <f>SUM(C45:C48)</f>
        <v>1238.81</v>
      </c>
      <c r="D49" s="3">
        <f>SUM(D45:D48)</f>
        <v>1424.6315</v>
      </c>
      <c r="E49" s="1">
        <v>1427</v>
      </c>
      <c r="F49" s="3">
        <f>C49*480.77/24523.48</f>
        <v>24.286222171567818</v>
      </c>
      <c r="G49" s="3">
        <f>E49-D49-F49</f>
        <v>-21.917722171567778</v>
      </c>
    </row>
    <row r="50" spans="1:7" ht="15">
      <c r="A50" s="1"/>
      <c r="B50" s="1"/>
      <c r="C50" s="2"/>
      <c r="D50" s="3"/>
      <c r="E50" s="1"/>
      <c r="F50" s="3"/>
      <c r="G50" s="3"/>
    </row>
    <row r="51" spans="1:7" ht="15">
      <c r="A51" s="1" t="s">
        <v>43</v>
      </c>
      <c r="B51" s="1" t="s">
        <v>44</v>
      </c>
      <c r="C51" s="2">
        <v>604</v>
      </c>
      <c r="D51" s="3">
        <f>C51+C51*15%</f>
        <v>694.6</v>
      </c>
      <c r="E51" s="1"/>
      <c r="F51" s="3"/>
      <c r="G51" s="3"/>
    </row>
    <row r="52" spans="1:7" ht="15">
      <c r="A52" s="1" t="s">
        <v>43</v>
      </c>
      <c r="B52" s="1" t="s">
        <v>45</v>
      </c>
      <c r="C52" s="2">
        <v>917</v>
      </c>
      <c r="D52" s="3">
        <f>C52+C52*15%</f>
        <v>1054.55</v>
      </c>
      <c r="E52" s="1"/>
      <c r="F52" s="3"/>
      <c r="G52" s="3"/>
    </row>
    <row r="53" spans="1:7" ht="15">
      <c r="A53" s="1"/>
      <c r="B53" s="1"/>
      <c r="C53" s="2">
        <f>SUM(C51:C52)</f>
        <v>1521</v>
      </c>
      <c r="D53" s="3">
        <f>SUM(D51:D52)</f>
        <v>1749.15</v>
      </c>
      <c r="E53" s="1">
        <v>1750</v>
      </c>
      <c r="F53" s="3">
        <f>C53*480.77/24523.48</f>
        <v>29.81840954057091</v>
      </c>
      <c r="G53" s="3">
        <f>E53-D53-F53</f>
        <v>-28.968409540571002</v>
      </c>
    </row>
    <row r="54" spans="1:7" ht="15">
      <c r="A54" s="1"/>
      <c r="B54" s="1"/>
      <c r="C54" s="2"/>
      <c r="D54" s="3"/>
      <c r="E54" s="1"/>
      <c r="F54" s="3"/>
      <c r="G54" s="3"/>
    </row>
    <row r="55" spans="1:7" ht="15">
      <c r="A55" s="1" t="s">
        <v>46</v>
      </c>
      <c r="B55" s="1" t="s">
        <v>47</v>
      </c>
      <c r="C55" s="2">
        <v>247.76</v>
      </c>
      <c r="D55" s="3">
        <f>C55+C55*15%</f>
        <v>284.924</v>
      </c>
      <c r="E55" s="1"/>
      <c r="F55" s="3"/>
      <c r="G55" s="3"/>
    </row>
    <row r="56" spans="1:7" ht="15">
      <c r="A56" s="1" t="s">
        <v>46</v>
      </c>
      <c r="B56" s="1" t="s">
        <v>48</v>
      </c>
      <c r="C56" s="2">
        <v>235.06</v>
      </c>
      <c r="D56" s="3">
        <f>C56+C56*15%</f>
        <v>270.319</v>
      </c>
      <c r="E56" s="1"/>
      <c r="F56" s="3"/>
      <c r="G56" s="3"/>
    </row>
    <row r="57" spans="1:7" ht="15">
      <c r="A57" s="1" t="s">
        <v>46</v>
      </c>
      <c r="B57" s="1" t="s">
        <v>49</v>
      </c>
      <c r="C57" s="2">
        <v>146.11</v>
      </c>
      <c r="D57" s="3">
        <f>C57+C57*15%</f>
        <v>168.02650000000003</v>
      </c>
      <c r="E57" s="1"/>
      <c r="F57" s="3"/>
      <c r="G57" s="3"/>
    </row>
    <row r="58" spans="1:7" ht="15">
      <c r="A58" s="1" t="s">
        <v>46</v>
      </c>
      <c r="B58" s="1" t="s">
        <v>50</v>
      </c>
      <c r="C58" s="2">
        <v>292.23</v>
      </c>
      <c r="D58" s="3">
        <f>C58+C58*15%</f>
        <v>336.0645</v>
      </c>
      <c r="E58" s="1"/>
      <c r="F58" s="3"/>
      <c r="G58" s="3"/>
    </row>
    <row r="59" spans="1:7" ht="15">
      <c r="A59" s="1"/>
      <c r="B59" s="1"/>
      <c r="C59" s="2">
        <f>SUM(C55:C58)</f>
        <v>921.1600000000001</v>
      </c>
      <c r="D59" s="3">
        <f>SUM(D55:D58)</f>
        <v>1059.334</v>
      </c>
      <c r="E59" s="1">
        <v>1062</v>
      </c>
      <c r="F59" s="3">
        <f>C59*480.77/24523.48</f>
        <v>18.058860047595203</v>
      </c>
      <c r="G59" s="3">
        <f>E59-D59-F59</f>
        <v>-15.392860047595263</v>
      </c>
    </row>
    <row r="60" spans="1:7" ht="15">
      <c r="A60" s="2"/>
      <c r="B60" s="1"/>
      <c r="C60" s="2"/>
      <c r="D60" s="3"/>
      <c r="E60" s="1"/>
      <c r="F60" s="3"/>
      <c r="G60" s="3"/>
    </row>
    <row r="61" spans="1:7" ht="15">
      <c r="A61" s="4" t="s">
        <v>51</v>
      </c>
      <c r="B61" s="1" t="s">
        <v>52</v>
      </c>
      <c r="C61" s="2">
        <v>355.76</v>
      </c>
      <c r="D61" s="3">
        <f>C61+C61*15%</f>
        <v>409.12399999999997</v>
      </c>
      <c r="E61" s="1"/>
      <c r="F61" s="3"/>
      <c r="G61" s="3"/>
    </row>
    <row r="62" spans="1:7" ht="15">
      <c r="A62" s="2" t="s">
        <v>51</v>
      </c>
      <c r="B62" s="1" t="s">
        <v>53</v>
      </c>
      <c r="C62" s="2">
        <v>330.35</v>
      </c>
      <c r="D62" s="3">
        <f>C62+C62*15%</f>
        <v>379.90250000000003</v>
      </c>
      <c r="E62" s="1"/>
      <c r="F62" s="3"/>
      <c r="G62" s="3"/>
    </row>
    <row r="63" spans="1:7" ht="15">
      <c r="A63" s="2" t="s">
        <v>51</v>
      </c>
      <c r="B63" s="1" t="s">
        <v>54</v>
      </c>
      <c r="C63" s="2">
        <v>285.88</v>
      </c>
      <c r="D63" s="3">
        <f>C63+C63*15%</f>
        <v>328.762</v>
      </c>
      <c r="E63" s="1"/>
      <c r="F63" s="3"/>
      <c r="G63" s="3"/>
    </row>
    <row r="64" spans="1:7" ht="15">
      <c r="A64" s="4" t="s">
        <v>51</v>
      </c>
      <c r="B64" s="1" t="s">
        <v>55</v>
      </c>
      <c r="C64" s="2">
        <v>419.29</v>
      </c>
      <c r="D64" s="3">
        <f>C64+C64*15%</f>
        <v>482.18350000000004</v>
      </c>
      <c r="E64" s="1"/>
      <c r="F64" s="3"/>
      <c r="G64" s="3"/>
    </row>
    <row r="65" spans="1:7" ht="15">
      <c r="A65" s="2"/>
      <c r="B65" s="1"/>
      <c r="C65" s="2">
        <f>SUM(C61:C64)</f>
        <v>1391.28</v>
      </c>
      <c r="D65" s="3">
        <f>SUM(D61:D64)</f>
        <v>1599.972</v>
      </c>
      <c r="E65" s="1">
        <v>1602</v>
      </c>
      <c r="F65" s="3">
        <f>C65*480.77/24523.48</f>
        <v>27.275316782120644</v>
      </c>
      <c r="G65" s="3">
        <f>E65-D65-F65</f>
        <v>-25.247316782120624</v>
      </c>
    </row>
    <row r="66" spans="1:7" ht="15">
      <c r="A66" s="1"/>
      <c r="B66" s="1"/>
      <c r="C66" s="2"/>
      <c r="D66" s="3"/>
      <c r="E66" s="1"/>
      <c r="F66" s="3"/>
      <c r="G66" s="3"/>
    </row>
    <row r="67" spans="1:7" ht="15">
      <c r="A67" s="1" t="s">
        <v>56</v>
      </c>
      <c r="B67" s="5" t="s">
        <v>57</v>
      </c>
      <c r="C67" s="1">
        <v>400</v>
      </c>
      <c r="D67" s="3">
        <f>C67+C67*15%</f>
        <v>460</v>
      </c>
      <c r="E67" s="6"/>
      <c r="F67" s="3"/>
      <c r="G67" s="3"/>
    </row>
    <row r="68" spans="1:7" ht="15">
      <c r="A68" s="1" t="s">
        <v>56</v>
      </c>
      <c r="B68" s="2" t="s">
        <v>58</v>
      </c>
      <c r="C68" s="1">
        <v>644</v>
      </c>
      <c r="D68" s="3">
        <f>C68+C68*15%</f>
        <v>740.6</v>
      </c>
      <c r="E68" s="6"/>
      <c r="F68" s="3"/>
      <c r="G68" s="3"/>
    </row>
    <row r="69" spans="1:7" ht="15">
      <c r="A69" s="1"/>
      <c r="B69" s="2"/>
      <c r="C69" s="1">
        <f>SUM(C67:C68)</f>
        <v>1044</v>
      </c>
      <c r="D69" s="3">
        <f>SUM(D67:D68)</f>
        <v>1200.6</v>
      </c>
      <c r="E69" s="6">
        <v>1201</v>
      </c>
      <c r="F69" s="3">
        <f>C69*480.77/24523.48</f>
        <v>20.46707400417885</v>
      </c>
      <c r="G69" s="3">
        <f>E69-D69-F69</f>
        <v>-20.06707400417876</v>
      </c>
    </row>
    <row r="70" spans="1:7" ht="15">
      <c r="A70" s="1"/>
      <c r="B70" s="2"/>
      <c r="C70" s="1"/>
      <c r="D70" s="3"/>
      <c r="E70" s="6"/>
      <c r="F70" s="3"/>
      <c r="G70" s="3"/>
    </row>
    <row r="71" spans="1:7" ht="15">
      <c r="A71" s="1" t="s">
        <v>59</v>
      </c>
      <c r="B71" s="1" t="s">
        <v>60</v>
      </c>
      <c r="C71" s="2">
        <v>293</v>
      </c>
      <c r="D71" s="3">
        <f>C71+C71*15%</f>
        <v>336.95</v>
      </c>
      <c r="E71" s="1"/>
      <c r="F71" s="3"/>
      <c r="G71" s="3"/>
    </row>
    <row r="72" spans="1:7" ht="15">
      <c r="A72" s="1" t="s">
        <v>59</v>
      </c>
      <c r="B72" s="1" t="s">
        <v>61</v>
      </c>
      <c r="C72" s="2">
        <v>313</v>
      </c>
      <c r="D72" s="3">
        <f>C72+C72*15%</f>
        <v>359.95</v>
      </c>
      <c r="E72" s="1"/>
      <c r="F72" s="3"/>
      <c r="G72" s="3"/>
    </row>
    <row r="73" spans="1:7" ht="15">
      <c r="A73" s="1" t="s">
        <v>59</v>
      </c>
      <c r="B73" s="1" t="s">
        <v>62</v>
      </c>
      <c r="C73" s="2">
        <v>341</v>
      </c>
      <c r="D73" s="3">
        <f>C73+C73*15%</f>
        <v>392.15</v>
      </c>
      <c r="E73" s="1"/>
      <c r="F73" s="3"/>
      <c r="G73" s="3"/>
    </row>
    <row r="74" spans="1:7" ht="15">
      <c r="A74" s="1" t="s">
        <v>59</v>
      </c>
      <c r="B74" s="1" t="s">
        <v>63</v>
      </c>
      <c r="C74" s="2">
        <v>400</v>
      </c>
      <c r="D74" s="3">
        <f>C74+C74*15%</f>
        <v>460</v>
      </c>
      <c r="E74" s="1"/>
      <c r="F74" s="3"/>
      <c r="G74" s="3"/>
    </row>
    <row r="75" spans="1:7" ht="15">
      <c r="A75" s="1" t="s">
        <v>59</v>
      </c>
      <c r="B75" s="1" t="s">
        <v>64</v>
      </c>
      <c r="C75" s="2">
        <v>966</v>
      </c>
      <c r="D75" s="3">
        <f>C75+C75*15%</f>
        <v>1110.9</v>
      </c>
      <c r="E75" s="1"/>
      <c r="F75" s="3"/>
      <c r="G75" s="3"/>
    </row>
    <row r="76" spans="1:7" ht="15">
      <c r="A76" s="1"/>
      <c r="B76" s="1"/>
      <c r="C76" s="2">
        <f>SUM(C71:C75)</f>
        <v>2313</v>
      </c>
      <c r="D76" s="3">
        <f>SUM(D71:D75)</f>
        <v>2659.95</v>
      </c>
      <c r="E76" s="1">
        <v>2661</v>
      </c>
      <c r="F76" s="3">
        <f>C76*480.77/24523.48</f>
        <v>45.34515533684453</v>
      </c>
      <c r="G76" s="3">
        <f>E76-D76-F76</f>
        <v>-44.295155336844346</v>
      </c>
    </row>
    <row r="77" spans="1:7" ht="15">
      <c r="A77" s="1"/>
      <c r="B77" s="1"/>
      <c r="C77" s="2"/>
      <c r="D77" s="3"/>
      <c r="E77" s="1"/>
      <c r="F77" s="3"/>
      <c r="G77" s="3"/>
    </row>
    <row r="78" spans="1:7" ht="15">
      <c r="A78" s="1" t="s">
        <v>65</v>
      </c>
      <c r="B78" s="1" t="s">
        <v>66</v>
      </c>
      <c r="C78" s="2">
        <v>355.76</v>
      </c>
      <c r="D78" s="3">
        <f>C78+C78*15%</f>
        <v>409.12399999999997</v>
      </c>
      <c r="E78" s="1"/>
      <c r="F78" s="3"/>
      <c r="G78" s="3"/>
    </row>
    <row r="79" spans="1:7" ht="15">
      <c r="A79" s="1" t="s">
        <v>65</v>
      </c>
      <c r="B79" s="1" t="s">
        <v>67</v>
      </c>
      <c r="C79" s="2">
        <v>501.86</v>
      </c>
      <c r="D79" s="3">
        <f>C79+C79*15%</f>
        <v>577.139</v>
      </c>
      <c r="E79" s="1"/>
      <c r="F79" s="3"/>
      <c r="G79" s="3"/>
    </row>
    <row r="80" spans="1:7" ht="15">
      <c r="A80" s="1"/>
      <c r="B80" s="1"/>
      <c r="C80" s="2">
        <f>SUM(C78:C79)</f>
        <v>857.62</v>
      </c>
      <c r="D80" s="3">
        <f>SUM(D78:D79)</f>
        <v>986.2629999999999</v>
      </c>
      <c r="E80" s="1">
        <v>988</v>
      </c>
      <c r="F80" s="3">
        <f>C80*480.77/24523.48</f>
        <v>16.813191578030523</v>
      </c>
      <c r="G80" s="3">
        <f>E80-D80-F80</f>
        <v>-15.076191578030443</v>
      </c>
    </row>
    <row r="81" spans="1:7" ht="15">
      <c r="A81" s="1"/>
      <c r="B81" s="1"/>
      <c r="C81" s="2"/>
      <c r="D81" s="3"/>
      <c r="E81" s="1"/>
      <c r="F81" s="3"/>
      <c r="G81" s="3"/>
    </row>
    <row r="82" spans="1:7" ht="15">
      <c r="A82" s="1" t="s">
        <v>68</v>
      </c>
      <c r="B82" s="2" t="s">
        <v>69</v>
      </c>
      <c r="C82" s="1">
        <v>341</v>
      </c>
      <c r="D82" s="3">
        <f>C82+C82*15%</f>
        <v>392.15</v>
      </c>
      <c r="E82" s="6">
        <v>393</v>
      </c>
      <c r="F82" s="3">
        <f>C82*480.77/24523.48</f>
        <v>6.685126662284472</v>
      </c>
      <c r="G82" s="3">
        <f>E82-D82-F82</f>
        <v>-5.835126662284449</v>
      </c>
    </row>
    <row r="83" spans="1:7" ht="15">
      <c r="A83" s="1"/>
      <c r="B83" s="2"/>
      <c r="C83" s="1"/>
      <c r="D83" s="3"/>
      <c r="E83" s="6"/>
      <c r="F83" s="3"/>
      <c r="G83" s="3"/>
    </row>
    <row r="84" spans="1:7" ht="15">
      <c r="A84" s="1" t="s">
        <v>70</v>
      </c>
      <c r="B84" s="1" t="s">
        <v>71</v>
      </c>
      <c r="C84" s="2">
        <v>439</v>
      </c>
      <c r="D84" s="3">
        <f>C84+C84*15%</f>
        <v>504.85</v>
      </c>
      <c r="E84" s="1"/>
      <c r="F84" s="3"/>
      <c r="G84" s="3"/>
    </row>
    <row r="85" spans="1:7" ht="15">
      <c r="A85" s="1" t="s">
        <v>70</v>
      </c>
      <c r="B85" s="1" t="s">
        <v>72</v>
      </c>
      <c r="C85" s="2">
        <v>321</v>
      </c>
      <c r="D85" s="3">
        <f>C85+C85*15%</f>
        <v>369.15</v>
      </c>
      <c r="E85" s="1"/>
      <c r="F85" s="3"/>
      <c r="G85" s="3"/>
    </row>
    <row r="86" spans="1:7" ht="15">
      <c r="A86" s="1" t="s">
        <v>70</v>
      </c>
      <c r="B86" s="1" t="s">
        <v>73</v>
      </c>
      <c r="C86" s="2">
        <v>683</v>
      </c>
      <c r="D86" s="3">
        <f>C86+C86*15%</f>
        <v>785.45</v>
      </c>
      <c r="E86" s="1"/>
      <c r="F86" s="3"/>
      <c r="G86" s="3"/>
    </row>
    <row r="87" spans="1:7" ht="15">
      <c r="A87" s="1"/>
      <c r="B87" s="1"/>
      <c r="C87" s="2">
        <f>SUM(C84:C86)</f>
        <v>1443</v>
      </c>
      <c r="D87" s="3">
        <f>SUM(D84:D86)</f>
        <v>1659.45</v>
      </c>
      <c r="E87" s="1">
        <v>1661</v>
      </c>
      <c r="F87" s="3">
        <f>C87*480.77/24523.48</f>
        <v>28.28926033336215</v>
      </c>
      <c r="G87" s="3">
        <f>E87-D87-F87</f>
        <v>-26.739260333362196</v>
      </c>
    </row>
    <row r="88" spans="1:7" ht="15">
      <c r="A88" s="1"/>
      <c r="B88" s="1"/>
      <c r="C88" s="2"/>
      <c r="D88" s="3"/>
      <c r="E88" s="1"/>
      <c r="F88" s="3"/>
      <c r="G88" s="3"/>
    </row>
    <row r="89" spans="1:7" ht="15">
      <c r="A89" s="1" t="s">
        <v>74</v>
      </c>
      <c r="B89" s="1" t="s">
        <v>75</v>
      </c>
      <c r="C89" s="2">
        <v>760</v>
      </c>
      <c r="D89" s="3">
        <f>C89+C89*15%</f>
        <v>874</v>
      </c>
      <c r="E89" s="1"/>
      <c r="F89" s="3"/>
      <c r="G89" s="3"/>
    </row>
    <row r="90" spans="1:7" ht="15">
      <c r="A90" s="1" t="s">
        <v>74</v>
      </c>
      <c r="B90" s="1" t="s">
        <v>76</v>
      </c>
      <c r="C90" s="2">
        <v>732.8</v>
      </c>
      <c r="D90" s="3">
        <f>C90+C90*15%</f>
        <v>842.7199999999999</v>
      </c>
      <c r="E90" s="1"/>
      <c r="F90" s="3"/>
      <c r="G90" s="3"/>
    </row>
    <row r="91" spans="1:7" ht="15">
      <c r="A91" s="1"/>
      <c r="B91" s="1"/>
      <c r="C91" s="2">
        <f>SUM(C89:C90)</f>
        <v>1492.8</v>
      </c>
      <c r="D91" s="3">
        <f>SUM(D89:D90)</f>
        <v>1716.7199999999998</v>
      </c>
      <c r="E91" s="1">
        <v>1717</v>
      </c>
      <c r="F91" s="3">
        <f>C91*480.77/24523.48</f>
        <v>29.2655632887339</v>
      </c>
      <c r="G91" s="3">
        <f>E91-D91-F91</f>
        <v>-28.9855632887337</v>
      </c>
    </row>
  </sheetData>
  <sheetProtection/>
  <hyperlinks>
    <hyperlink ref="A64" r:id="rId1" display="ЕкатеринК@"/>
    <hyperlink ref="A61" r:id="rId2" display="ЕкатеринК@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2014-08-13T08:00:39Z</dcterms:created>
  <dcterms:modified xsi:type="dcterms:W3CDTF">2014-08-13T08:14:33Z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