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<sst xmlns="http://schemas.openxmlformats.org/spreadsheetml/2006/main" count="147" uniqueCount="104">
  <si>
    <t>@льча</t>
  </si>
  <si>
    <t>MALY WILK Брюки 5В р.98</t>
  </si>
  <si>
    <t>MILKSHAKE Юбочка 4 р.140</t>
  </si>
  <si>
    <t>MOLLY Блузка 6 р.134</t>
  </si>
  <si>
    <t>~Marina~</t>
  </si>
  <si>
    <t>HIGHWAY Брюки 1А р.128</t>
  </si>
  <si>
    <t>ROCK BAND Куртка хл.1В р.128</t>
  </si>
  <si>
    <t>T-REX Брюки 1A р.128</t>
  </si>
  <si>
    <t>albina@</t>
  </si>
  <si>
    <t>WIZYTOWA DZIEW. Козулька 6 р.134</t>
  </si>
  <si>
    <t>WIZYTOWA DZIEW. Козулька 7 р.134</t>
  </si>
  <si>
    <t>CHER16</t>
  </si>
  <si>
    <t>KING Водолазка 6В р.134</t>
  </si>
  <si>
    <t>T-REX Водолазка 4В р. 134</t>
  </si>
  <si>
    <t>elena972</t>
  </si>
  <si>
    <t>Блузка розовая 116р</t>
  </si>
  <si>
    <t>Galina103</t>
  </si>
  <si>
    <t>FOLKOWA Блузка 9B р. 98</t>
  </si>
  <si>
    <t>MAYFLOWER Блузка 9 р.98</t>
  </si>
  <si>
    <t>SPORTOWA GRANAT Блузка 4 р.98</t>
  </si>
  <si>
    <t>K@A</t>
  </si>
  <si>
    <t>MOTOROWKA Брюки дрес.2 р.140</t>
  </si>
  <si>
    <t>NAUTINER Брюки дрес.3 р.140</t>
  </si>
  <si>
    <t>LaKosta76</t>
  </si>
  <si>
    <t>NEPTUN Шапка 20 р.62-74</t>
  </si>
  <si>
    <t>Luna N</t>
  </si>
  <si>
    <t>CIRCUS CHLOP. Подкозулька 2 р.92</t>
  </si>
  <si>
    <t xml:space="preserve">KROKODYL Брюки 4 р.92 </t>
  </si>
  <si>
    <t>Mariiy</t>
  </si>
  <si>
    <r>
      <t xml:space="preserve">MAJOWA Платье 1В р.116 </t>
    </r>
    <r>
      <rPr>
        <b/>
        <sz val="10"/>
        <rFont val="Arial"/>
        <family val="2"/>
      </rPr>
      <t>2 шт.</t>
    </r>
  </si>
  <si>
    <t>Marusia79</t>
  </si>
  <si>
    <t xml:space="preserve">KORONA Блузка 8 р.98 </t>
  </si>
  <si>
    <t>SPARKLE Брючки с грудкой 12А р. 98</t>
  </si>
  <si>
    <t xml:space="preserve">SWEET GIRL Водолазка 6В р.98 </t>
  </si>
  <si>
    <t>Morgana_07</t>
  </si>
  <si>
    <t xml:space="preserve">SNOWBALL огороднички 10В   р.98 </t>
  </si>
  <si>
    <t>Surpris</t>
  </si>
  <si>
    <t xml:space="preserve">KADET Блуза 7 р.104 </t>
  </si>
  <si>
    <t>tesuvorova</t>
  </si>
  <si>
    <t>MALY WILK Блуза 1 р.98</t>
  </si>
  <si>
    <t>MALY WILK Полукомбинезон 9А р.104</t>
  </si>
  <si>
    <t>SWIATECZNA CHLOP. Блуза 1 р.98</t>
  </si>
  <si>
    <t>WILCZEK Блуза 7 р.98</t>
  </si>
  <si>
    <t>Блузка мал.MONKEY т- син.с желт.горлом 92р</t>
  </si>
  <si>
    <t>алена алена16</t>
  </si>
  <si>
    <t>PANTERKA Леггинсы 9 р.74</t>
  </si>
  <si>
    <t>SAILOR GIRL Леггинсы 2 р.74</t>
  </si>
  <si>
    <t>PANTERKA Платок 20 р.68-74</t>
  </si>
  <si>
    <t>PANTERKA Туника 7 р.80</t>
  </si>
  <si>
    <t>SAILOR GIRL Платье 3 р.74</t>
  </si>
  <si>
    <t>алина18</t>
  </si>
  <si>
    <t>VIVIAN платье 10 р.116</t>
  </si>
  <si>
    <t>Анастасия shpomer</t>
  </si>
  <si>
    <t>Rock Band Футболка 5 122</t>
  </si>
  <si>
    <t>PACYFIK Свитер 15А р.128</t>
  </si>
  <si>
    <t>Гость_я</t>
  </si>
  <si>
    <t>FOLKOWA Блуза 5 р.122</t>
  </si>
  <si>
    <t>Екатерина1103</t>
  </si>
  <si>
    <t>KOTWICA CHL.Боди 16 р.62</t>
  </si>
  <si>
    <t>KOTWICA CHL.Брюки 17 р.62</t>
  </si>
  <si>
    <t>KOTWICA CHL.Подкозулька 11 р.62</t>
  </si>
  <si>
    <t>R208-10  REKSIO R. комбинезон 68р.</t>
  </si>
  <si>
    <t>Рекс Победитель Кофточка р.62</t>
  </si>
  <si>
    <t>Рекс Победитель Ползунки высокие р.62</t>
  </si>
  <si>
    <t>Ириишка</t>
  </si>
  <si>
    <t xml:space="preserve">DINOZAURY Шорты 6 р.116 </t>
  </si>
  <si>
    <t>KROKODYL Поло 5 р.122</t>
  </si>
  <si>
    <t>POTWORKI Футболка 7 р.116</t>
  </si>
  <si>
    <t xml:space="preserve">SUBMARINE Брюки дрес 9 р.122 </t>
  </si>
  <si>
    <t>НГГ</t>
  </si>
  <si>
    <t xml:space="preserve">ALOHA Капри 3 р.158 </t>
  </si>
  <si>
    <t xml:space="preserve">MIRANDA Блузка 17 р.152 </t>
  </si>
  <si>
    <t>MIRANDA Брюки 11 р.158</t>
  </si>
  <si>
    <t>Ночная Фурия</t>
  </si>
  <si>
    <t>CLASSIC MM Козулька 8 р.128</t>
  </si>
  <si>
    <t>WIZYTOWA DZIEW. Безрукавник 2 р.128</t>
  </si>
  <si>
    <t xml:space="preserve">WIZYTOWA DZIEW. Козулька 7 р.128 </t>
  </si>
  <si>
    <t>Паолина</t>
  </si>
  <si>
    <t>MONKEY Огороднички 8А р. 104</t>
  </si>
  <si>
    <t>Потяпочка</t>
  </si>
  <si>
    <t>BALONIK Бермуды 10 р.62</t>
  </si>
  <si>
    <t>BALONIK Блуза 1 р.62</t>
  </si>
  <si>
    <t>PANDA CLUB Боди 2 р.68</t>
  </si>
  <si>
    <t>PANDA CLUB Боди 3 р.68</t>
  </si>
  <si>
    <t>PANDA CLUB ползунки 5 р.68</t>
  </si>
  <si>
    <t>PANDA CLUB ползунки 6 р.62</t>
  </si>
  <si>
    <t>SUBMARINE Боди 7 р.68</t>
  </si>
  <si>
    <t>Совик89</t>
  </si>
  <si>
    <r>
      <t xml:space="preserve">MISS SAILOR Блузка 3 р.68 </t>
    </r>
    <r>
      <rPr>
        <b/>
        <sz val="10"/>
        <rFont val="Arial"/>
        <family val="2"/>
      </rPr>
      <t>2 шт.</t>
    </r>
  </si>
  <si>
    <t>Танюш</t>
  </si>
  <si>
    <t xml:space="preserve">AFRYKA Брюки 5 р.80 </t>
  </si>
  <si>
    <t xml:space="preserve">BLUE DOG Бермуды 4 р.80 </t>
  </si>
  <si>
    <t xml:space="preserve">SAFARI Огороднички 2 р.74 </t>
  </si>
  <si>
    <t>Фантазерка</t>
  </si>
  <si>
    <t>BOWLING Водолазка 11 р.152</t>
  </si>
  <si>
    <t>CHAMPION Джемпер 8 р.152</t>
  </si>
  <si>
    <t>T-REX Водолазка 4А р.146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</si>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</sst>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0" fontId="21" fillId="0" borderId="1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right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 applyProtection="1">
      <alignment/>
      <protection/>
    </xf>
    <xf numFmtId="1" fontId="30" fillId="0" borderId="1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4.00390625" style="0" customWidth="1"/>
    <col min="2" max="2" width="56.7109375" style="0" customWidth="1"/>
    <col min="7" max="7" width="9.140625" style="15" customWidth="1"/>
  </cols>
  <sheetData>
    <row r="1" spans="1:7" ht="15">
      <c r="A1" s="12" t="s">
        <v>97</v>
      </c>
      <c r="B1" s="12" t="s">
        <v>98</v>
      </c>
      <c r="C1" s="12" t="s">
        <v>99</v>
      </c>
      <c r="D1" s="12" t="s">
        <v>100</v>
      </c>
      <c r="E1" s="12" t="s">
        <v>101</v>
      </c>
      <c r="F1" s="12" t="s">
        <v>102</v>
      </c>
      <c r="G1" s="12" t="s">
        <v>103</v>
      </c>
    </row>
    <row r="2" spans="1:7" ht="15">
      <c r="A2" s="1" t="s">
        <v>0</v>
      </c>
      <c r="B2" s="1" t="s">
        <v>1</v>
      </c>
      <c r="C2" s="2">
        <v>604.64</v>
      </c>
      <c r="D2" s="3">
        <f>C2*15%+C2</f>
        <v>695.336</v>
      </c>
      <c r="E2" s="1"/>
      <c r="F2" s="3"/>
      <c r="G2" s="13"/>
    </row>
    <row r="3" spans="1:7" ht="15">
      <c r="A3" s="1" t="s">
        <v>0</v>
      </c>
      <c r="B3" s="1" t="s">
        <v>2</v>
      </c>
      <c r="C3" s="2">
        <v>264.07</v>
      </c>
      <c r="D3" s="3">
        <f aca="true" t="shared" si="0" ref="D3:D9">C3*15%+C3</f>
        <v>303.6805</v>
      </c>
      <c r="E3" s="1"/>
      <c r="F3" s="3"/>
      <c r="G3" s="13"/>
    </row>
    <row r="4" spans="1:7" ht="15">
      <c r="A4" s="1" t="s">
        <v>0</v>
      </c>
      <c r="B4" s="1" t="s">
        <v>3</v>
      </c>
      <c r="C4" s="2">
        <v>177.74</v>
      </c>
      <c r="D4" s="3">
        <f t="shared" si="0"/>
        <v>204.401</v>
      </c>
      <c r="E4" s="1"/>
      <c r="F4" s="3"/>
      <c r="G4" s="13"/>
    </row>
    <row r="5" spans="1:7" ht="15">
      <c r="A5" s="1"/>
      <c r="B5" s="1"/>
      <c r="C5" s="2">
        <f>SUM(C2:C4)</f>
        <v>1046.45</v>
      </c>
      <c r="D5" s="3">
        <f>SUM(D2:D4)</f>
        <v>1203.4175</v>
      </c>
      <c r="E5" s="1">
        <v>1250</v>
      </c>
      <c r="F5" s="3">
        <f>C5*488.95/29960.7</f>
        <v>17.077762785916217</v>
      </c>
      <c r="G5" s="14">
        <f>E5-F5-D5</f>
        <v>29.50473721408366</v>
      </c>
    </row>
    <row r="6" spans="1:7" ht="15">
      <c r="A6" s="1"/>
      <c r="B6" s="1"/>
      <c r="C6" s="2"/>
      <c r="D6" s="3"/>
      <c r="E6" s="1"/>
      <c r="F6" s="3"/>
      <c r="G6" s="14"/>
    </row>
    <row r="7" spans="1:7" ht="15">
      <c r="A7" s="1" t="s">
        <v>4</v>
      </c>
      <c r="B7" s="1" t="s">
        <v>5</v>
      </c>
      <c r="C7" s="2">
        <v>724.23</v>
      </c>
      <c r="D7" s="3">
        <f t="shared" si="0"/>
        <v>832.8645</v>
      </c>
      <c r="E7" s="1"/>
      <c r="F7" s="3"/>
      <c r="G7" s="14"/>
    </row>
    <row r="8" spans="1:7" ht="15">
      <c r="A8" s="1" t="s">
        <v>4</v>
      </c>
      <c r="B8" s="1" t="s">
        <v>6</v>
      </c>
      <c r="C8" s="2">
        <v>847.85</v>
      </c>
      <c r="D8" s="3">
        <f t="shared" si="0"/>
        <v>975.0275</v>
      </c>
      <c r="E8" s="1"/>
      <c r="F8" s="3"/>
      <c r="G8" s="14"/>
    </row>
    <row r="9" spans="1:7" ht="15">
      <c r="A9" s="1" t="s">
        <v>4</v>
      </c>
      <c r="B9" s="1" t="s">
        <v>7</v>
      </c>
      <c r="C9" s="2">
        <v>653.24</v>
      </c>
      <c r="D9" s="3">
        <f t="shared" si="0"/>
        <v>751.226</v>
      </c>
      <c r="E9" s="1"/>
      <c r="F9" s="3"/>
      <c r="G9" s="14"/>
    </row>
    <row r="10" spans="1:7" ht="15">
      <c r="A10" s="1"/>
      <c r="B10" s="1"/>
      <c r="C10" s="2">
        <f>SUM(C7:C9)</f>
        <v>2225.3199999999997</v>
      </c>
      <c r="D10" s="3">
        <f>SUM(D7:D9)</f>
        <v>2559.118</v>
      </c>
      <c r="E10" s="1">
        <v>2561</v>
      </c>
      <c r="F10" s="3">
        <f>C10*488.95/29960.7</f>
        <v>36.31658185556412</v>
      </c>
      <c r="G10" s="14">
        <f>E10-F10-D10</f>
        <v>-34.43458185556392</v>
      </c>
    </row>
    <row r="11" spans="1:7" ht="15">
      <c r="A11" s="1"/>
      <c r="B11" s="1"/>
      <c r="C11" s="2"/>
      <c r="D11" s="3"/>
      <c r="E11" s="1"/>
      <c r="F11" s="3"/>
      <c r="G11" s="14"/>
    </row>
    <row r="12" spans="1:7" ht="15">
      <c r="A12" s="1" t="s">
        <v>8</v>
      </c>
      <c r="B12" s="2" t="s">
        <v>9</v>
      </c>
      <c r="C12" s="1">
        <v>404.51</v>
      </c>
      <c r="D12" s="4">
        <f>C12*1%+C12</f>
        <v>408.5551</v>
      </c>
      <c r="E12" s="5"/>
      <c r="F12" s="3"/>
      <c r="G12" s="14"/>
    </row>
    <row r="13" spans="1:7" ht="15">
      <c r="A13" s="1" t="s">
        <v>8</v>
      </c>
      <c r="B13" s="2" t="s">
        <v>10</v>
      </c>
      <c r="C13" s="1">
        <v>404.51</v>
      </c>
      <c r="D13" s="4">
        <f>C13*1%+C13</f>
        <v>408.5551</v>
      </c>
      <c r="E13" s="5"/>
      <c r="F13" s="3"/>
      <c r="G13" s="14"/>
    </row>
    <row r="14" spans="1:7" ht="15">
      <c r="A14" s="1"/>
      <c r="B14" s="2"/>
      <c r="C14" s="1">
        <f>SUM(C12:C13)</f>
        <v>809.02</v>
      </c>
      <c r="D14" s="4">
        <f>SUM(D12:D13)</f>
        <v>817.1102</v>
      </c>
      <c r="E14" s="5">
        <v>841</v>
      </c>
      <c r="F14" s="3">
        <f>C14*488.95/29960.7</f>
        <v>13.202973528655871</v>
      </c>
      <c r="G14" s="14">
        <f>E14-F14-D14</f>
        <v>10.686826471344148</v>
      </c>
    </row>
    <row r="15" spans="1:7" ht="15">
      <c r="A15" s="1"/>
      <c r="B15" s="2"/>
      <c r="C15" s="1"/>
      <c r="D15" s="4"/>
      <c r="E15" s="5"/>
      <c r="F15" s="3"/>
      <c r="G15" s="14"/>
    </row>
    <row r="16" spans="1:7" ht="15">
      <c r="A16" s="1" t="s">
        <v>11</v>
      </c>
      <c r="B16" s="1" t="s">
        <v>12</v>
      </c>
      <c r="C16" s="2">
        <v>312.34</v>
      </c>
      <c r="D16" s="3">
        <f>C16*15%+C16</f>
        <v>359.191</v>
      </c>
      <c r="E16" s="1"/>
      <c r="F16" s="3"/>
      <c r="G16" s="14"/>
    </row>
    <row r="17" spans="1:7" ht="15">
      <c r="A17" s="1" t="s">
        <v>11</v>
      </c>
      <c r="B17" s="1" t="s">
        <v>13</v>
      </c>
      <c r="C17" s="2">
        <v>248.52</v>
      </c>
      <c r="D17" s="3">
        <f>C17*15%+C17</f>
        <v>285.798</v>
      </c>
      <c r="E17" s="1"/>
      <c r="F17" s="3"/>
      <c r="G17" s="14"/>
    </row>
    <row r="18" spans="1:7" ht="15">
      <c r="A18" s="1"/>
      <c r="B18" s="1"/>
      <c r="C18" s="2">
        <f>SUM(C16:C17)</f>
        <v>560.86</v>
      </c>
      <c r="D18" s="3">
        <f>SUM(D16:D17)</f>
        <v>644.989</v>
      </c>
      <c r="E18" s="1">
        <v>645</v>
      </c>
      <c r="F18" s="3">
        <f>C18*488.95/29960.7</f>
        <v>9.153073759958879</v>
      </c>
      <c r="G18" s="14">
        <f>E18-F18-D18</f>
        <v>-9.142073759958862</v>
      </c>
    </row>
    <row r="19" spans="1:7" ht="15">
      <c r="A19" s="1"/>
      <c r="B19" s="1"/>
      <c r="C19" s="2"/>
      <c r="D19" s="3"/>
      <c r="E19" s="1"/>
      <c r="F19" s="3"/>
      <c r="G19" s="14"/>
    </row>
    <row r="20" spans="1:7" ht="15">
      <c r="A20" s="1" t="s">
        <v>14</v>
      </c>
      <c r="B20" s="2" t="s">
        <v>15</v>
      </c>
      <c r="C20" s="1">
        <v>250.73</v>
      </c>
      <c r="D20" s="4">
        <f>C20*15%+C20</f>
        <v>288.3395</v>
      </c>
      <c r="E20" s="5">
        <v>289</v>
      </c>
      <c r="F20" s="3">
        <f>C20*488.95/29960.7</f>
        <v>4.091841428938576</v>
      </c>
      <c r="G20" s="14">
        <f>E20-F20-D20</f>
        <v>-3.4313414289385378</v>
      </c>
    </row>
    <row r="21" spans="1:7" ht="15">
      <c r="A21" s="1"/>
      <c r="B21" s="2"/>
      <c r="C21" s="1"/>
      <c r="D21" s="4"/>
      <c r="E21" s="5"/>
      <c r="F21" s="3"/>
      <c r="G21" s="14"/>
    </row>
    <row r="22" spans="1:7" ht="15">
      <c r="A22" s="1" t="s">
        <v>16</v>
      </c>
      <c r="B22" s="1" t="s">
        <v>17</v>
      </c>
      <c r="C22" s="2">
        <v>291.13</v>
      </c>
      <c r="D22" s="3">
        <f aca="true" t="shared" si="1" ref="D22:D28">C22*15%+C22</f>
        <v>334.79949999999997</v>
      </c>
      <c r="E22" s="1"/>
      <c r="F22" s="3"/>
      <c r="G22" s="14"/>
    </row>
    <row r="23" spans="1:7" ht="15">
      <c r="A23" s="1" t="s">
        <v>16</v>
      </c>
      <c r="B23" s="1" t="s">
        <v>18</v>
      </c>
      <c r="C23" s="2">
        <v>131.95</v>
      </c>
      <c r="D23" s="3">
        <f t="shared" si="1"/>
        <v>151.74249999999998</v>
      </c>
      <c r="E23" s="1"/>
      <c r="F23" s="3"/>
      <c r="G23" s="14"/>
    </row>
    <row r="24" spans="1:7" ht="15">
      <c r="A24" s="1" t="s">
        <v>16</v>
      </c>
      <c r="B24" s="1" t="s">
        <v>19</v>
      </c>
      <c r="C24" s="2">
        <v>169.57</v>
      </c>
      <c r="D24" s="3">
        <f t="shared" si="1"/>
        <v>195.00549999999998</v>
      </c>
      <c r="E24" s="1"/>
      <c r="F24" s="3"/>
      <c r="G24" s="14"/>
    </row>
    <row r="25" spans="1:7" ht="15">
      <c r="A25" s="1"/>
      <c r="B25" s="1"/>
      <c r="C25" s="2">
        <f>SUM(C22:C24)</f>
        <v>592.65</v>
      </c>
      <c r="D25" s="3">
        <f>SUM(D22:D24)</f>
        <v>681.5474999999999</v>
      </c>
      <c r="E25" s="1">
        <v>683</v>
      </c>
      <c r="F25" s="3">
        <f>C25*488.95/29960.7</f>
        <v>9.67187740940632</v>
      </c>
      <c r="G25" s="14">
        <f>E25-F25-D25</f>
        <v>-8.219377409406206</v>
      </c>
    </row>
    <row r="26" spans="1:7" ht="15">
      <c r="A26" s="1"/>
      <c r="B26" s="1"/>
      <c r="C26" s="2"/>
      <c r="D26" s="3"/>
      <c r="E26" s="1"/>
      <c r="F26" s="3"/>
      <c r="G26" s="14"/>
    </row>
    <row r="27" spans="1:7" ht="15">
      <c r="A27" s="1" t="s">
        <v>20</v>
      </c>
      <c r="B27" s="1" t="s">
        <v>21</v>
      </c>
      <c r="C27" s="2">
        <v>553.44</v>
      </c>
      <c r="D27" s="3">
        <f t="shared" si="1"/>
        <v>636.456</v>
      </c>
      <c r="E27" s="1"/>
      <c r="F27" s="3"/>
      <c r="G27" s="14"/>
    </row>
    <row r="28" spans="1:7" ht="15">
      <c r="A28" s="1" t="s">
        <v>20</v>
      </c>
      <c r="B28" s="1" t="s">
        <v>22</v>
      </c>
      <c r="C28" s="2">
        <v>574.84</v>
      </c>
      <c r="D28" s="3">
        <f t="shared" si="1"/>
        <v>661.066</v>
      </c>
      <c r="E28" s="1"/>
      <c r="F28" s="3"/>
      <c r="G28" s="14"/>
    </row>
    <row r="29" spans="1:7" ht="15">
      <c r="A29" s="1"/>
      <c r="B29" s="1"/>
      <c r="C29" s="2">
        <f>SUM(C27:C28)</f>
        <v>1128.2800000000002</v>
      </c>
      <c r="D29" s="3">
        <f>SUM(D27:D28)</f>
        <v>1297.522</v>
      </c>
      <c r="E29" s="1">
        <v>1299</v>
      </c>
      <c r="F29" s="3">
        <f>C29*488.95/29960.7</f>
        <v>18.413204831662814</v>
      </c>
      <c r="G29" s="14">
        <f>E29-F29-D29</f>
        <v>-16.93520483166276</v>
      </c>
    </row>
    <row r="30" spans="1:7" ht="15">
      <c r="A30" s="1"/>
      <c r="B30" s="1"/>
      <c r="C30" s="2"/>
      <c r="D30" s="3"/>
      <c r="E30" s="1"/>
      <c r="F30" s="3"/>
      <c r="G30" s="14"/>
    </row>
    <row r="31" spans="1:7" ht="15">
      <c r="A31" s="1" t="s">
        <v>23</v>
      </c>
      <c r="B31" s="2" t="s">
        <v>24</v>
      </c>
      <c r="C31" s="1">
        <v>107.39</v>
      </c>
      <c r="D31" s="4">
        <f>C31*15%+C31</f>
        <v>123.4985</v>
      </c>
      <c r="E31" s="5">
        <v>150</v>
      </c>
      <c r="F31" s="3">
        <f>C31*488.95/29960.7</f>
        <v>1.75257388846055</v>
      </c>
      <c r="G31" s="14">
        <f>E31-F31-D31</f>
        <v>24.748926111539447</v>
      </c>
    </row>
    <row r="32" spans="1:7" ht="15">
      <c r="A32" s="1"/>
      <c r="B32" s="2"/>
      <c r="C32" s="1"/>
      <c r="D32" s="4"/>
      <c r="E32" s="5"/>
      <c r="F32" s="3"/>
      <c r="G32" s="14"/>
    </row>
    <row r="33" spans="1:7" ht="15">
      <c r="A33" s="1" t="s">
        <v>25</v>
      </c>
      <c r="B33" s="2" t="s">
        <v>26</v>
      </c>
      <c r="C33" s="1">
        <v>351.28</v>
      </c>
      <c r="D33" s="4">
        <f>C33*15%+C33</f>
        <v>403.972</v>
      </c>
      <c r="E33" s="5"/>
      <c r="F33" s="3"/>
      <c r="G33" s="14"/>
    </row>
    <row r="34" spans="1:7" ht="15">
      <c r="A34" s="1" t="s">
        <v>25</v>
      </c>
      <c r="B34" s="2" t="s">
        <v>27</v>
      </c>
      <c r="C34" s="1">
        <v>681.31</v>
      </c>
      <c r="D34" s="4">
        <f>C34*15%+C34</f>
        <v>783.5065</v>
      </c>
      <c r="E34" s="5"/>
      <c r="F34" s="3"/>
      <c r="G34" s="14"/>
    </row>
    <row r="35" spans="1:7" ht="15">
      <c r="A35" s="1"/>
      <c r="B35" s="2"/>
      <c r="C35" s="1">
        <f>SUM(C33:C34)</f>
        <v>1032.59</v>
      </c>
      <c r="D35" s="4">
        <f>SUM(D33:D34)</f>
        <v>1187.4785</v>
      </c>
      <c r="E35" s="5">
        <v>1188</v>
      </c>
      <c r="F35" s="3">
        <f>C35*488.95/29960.7</f>
        <v>16.85157157543048</v>
      </c>
      <c r="G35" s="14">
        <f>E35-F35-D35</f>
        <v>-16.33007157543034</v>
      </c>
    </row>
    <row r="36" spans="1:7" ht="15">
      <c r="A36" s="1"/>
      <c r="B36" s="2"/>
      <c r="C36" s="1"/>
      <c r="D36" s="4"/>
      <c r="E36" s="5"/>
      <c r="F36" s="3"/>
      <c r="G36" s="14"/>
    </row>
    <row r="37" spans="1:7" ht="15">
      <c r="A37" s="1" t="s">
        <v>28</v>
      </c>
      <c r="B37" s="6" t="s">
        <v>29</v>
      </c>
      <c r="C37" s="1">
        <f>894.21*2</f>
        <v>1788.42</v>
      </c>
      <c r="D37" s="4">
        <f>C37*15%+C37</f>
        <v>2056.683</v>
      </c>
      <c r="E37" s="5"/>
      <c r="F37" s="3">
        <f>C37*488.95/29960.7</f>
        <v>29.186499614494988</v>
      </c>
      <c r="G37" s="14">
        <f>E37-F37-D37</f>
        <v>-2085.869499614495</v>
      </c>
    </row>
    <row r="38" spans="1:7" ht="15">
      <c r="A38" s="1"/>
      <c r="B38" s="6"/>
      <c r="C38" s="1"/>
      <c r="D38" s="4"/>
      <c r="E38" s="5"/>
      <c r="F38" s="3"/>
      <c r="G38" s="14"/>
    </row>
    <row r="39" spans="1:7" ht="15">
      <c r="A39" s="1" t="s">
        <v>30</v>
      </c>
      <c r="B39" s="1" t="s">
        <v>31</v>
      </c>
      <c r="C39" s="2">
        <v>220.52</v>
      </c>
      <c r="D39" s="3">
        <f aca="true" t="shared" si="2" ref="D39:D44">C39*15%+C39</f>
        <v>253.598</v>
      </c>
      <c r="E39" s="1"/>
      <c r="F39" s="3"/>
      <c r="G39" s="14"/>
    </row>
    <row r="40" spans="1:7" ht="15">
      <c r="A40" s="1" t="s">
        <v>30</v>
      </c>
      <c r="B40" s="1" t="s">
        <v>32</v>
      </c>
      <c r="C40" s="2">
        <v>467.71</v>
      </c>
      <c r="D40" s="3">
        <f t="shared" si="2"/>
        <v>537.8665</v>
      </c>
      <c r="E40" s="1"/>
      <c r="F40" s="3"/>
      <c r="G40" s="14"/>
    </row>
    <row r="41" spans="1:7" ht="15">
      <c r="A41" s="1" t="s">
        <v>30</v>
      </c>
      <c r="B41" s="1" t="s">
        <v>33</v>
      </c>
      <c r="C41" s="2">
        <v>177.42</v>
      </c>
      <c r="D41" s="3">
        <f t="shared" si="2"/>
        <v>204.033</v>
      </c>
      <c r="E41" s="1"/>
      <c r="F41" s="3"/>
      <c r="G41" s="14"/>
    </row>
    <row r="42" spans="1:7" ht="15">
      <c r="A42" s="1"/>
      <c r="B42" s="1"/>
      <c r="C42" s="2">
        <f>SUM(C39:C41)</f>
        <v>865.65</v>
      </c>
      <c r="D42" s="3">
        <f>SUM(D39:D41)</f>
        <v>995.4975000000001</v>
      </c>
      <c r="E42" s="1">
        <v>997</v>
      </c>
      <c r="F42" s="3">
        <f>C42*488.95/29960.7</f>
        <v>14.127158828064765</v>
      </c>
      <c r="G42" s="14">
        <f>E42-F42-D42</f>
        <v>-12.624658828064867</v>
      </c>
    </row>
    <row r="43" spans="1:7" ht="15">
      <c r="A43" s="1"/>
      <c r="B43" s="1"/>
      <c r="C43" s="2"/>
      <c r="D43" s="3"/>
      <c r="E43" s="1"/>
      <c r="F43" s="3"/>
      <c r="G43" s="14"/>
    </row>
    <row r="44" spans="1:7" ht="15">
      <c r="A44" s="1" t="s">
        <v>34</v>
      </c>
      <c r="B44" s="1" t="s">
        <v>35</v>
      </c>
      <c r="C44" s="2">
        <v>724.23</v>
      </c>
      <c r="D44" s="3">
        <f t="shared" si="2"/>
        <v>832.8645</v>
      </c>
      <c r="E44" s="1">
        <v>833</v>
      </c>
      <c r="F44" s="3">
        <f>C44*488.95/29960.7</f>
        <v>11.819225134926754</v>
      </c>
      <c r="G44" s="14">
        <f>E44-F44-D44</f>
        <v>-11.683725134926817</v>
      </c>
    </row>
    <row r="45" spans="1:7" ht="15">
      <c r="A45" s="1"/>
      <c r="B45" s="1"/>
      <c r="C45" s="2"/>
      <c r="D45" s="3"/>
      <c r="E45" s="1"/>
      <c r="F45" s="3"/>
      <c r="G45" s="14"/>
    </row>
    <row r="46" spans="1:7" ht="15">
      <c r="A46" s="1" t="s">
        <v>36</v>
      </c>
      <c r="B46" s="1" t="s">
        <v>37</v>
      </c>
      <c r="C46" s="2">
        <v>483.71</v>
      </c>
      <c r="D46" s="3">
        <f>C46*15%+C46</f>
        <v>556.2665</v>
      </c>
      <c r="E46" s="1">
        <v>560</v>
      </c>
      <c r="F46" s="3">
        <f>C46*488.95/29960.7</f>
        <v>7.894007967103572</v>
      </c>
      <c r="G46" s="14">
        <f>E46-F46-D46</f>
        <v>-4.160507967103513</v>
      </c>
    </row>
    <row r="47" spans="1:7" ht="15">
      <c r="A47" s="1"/>
      <c r="B47" s="1"/>
      <c r="C47" s="2"/>
      <c r="D47" s="3"/>
      <c r="E47" s="1"/>
      <c r="F47" s="3"/>
      <c r="G47" s="14"/>
    </row>
    <row r="48" spans="1:7" ht="15">
      <c r="A48" s="1" t="s">
        <v>38</v>
      </c>
      <c r="B48" s="2" t="s">
        <v>39</v>
      </c>
      <c r="C48" s="1">
        <v>497.95</v>
      </c>
      <c r="D48" s="4">
        <f>C48*15%+C48</f>
        <v>572.6424999999999</v>
      </c>
      <c r="E48" s="5"/>
      <c r="F48" s="3"/>
      <c r="G48" s="14"/>
    </row>
    <row r="49" spans="1:7" ht="15">
      <c r="A49" s="1" t="s">
        <v>38</v>
      </c>
      <c r="B49" s="2" t="s">
        <v>40</v>
      </c>
      <c r="C49" s="1">
        <v>761.12</v>
      </c>
      <c r="D49" s="4">
        <f>C49*15%+C49</f>
        <v>875.288</v>
      </c>
      <c r="E49" s="5"/>
      <c r="F49" s="3"/>
      <c r="G49" s="14"/>
    </row>
    <row r="50" spans="1:7" ht="15">
      <c r="A50" s="1" t="s">
        <v>38</v>
      </c>
      <c r="B50" s="2" t="s">
        <v>41</v>
      </c>
      <c r="C50" s="1">
        <v>511.21</v>
      </c>
      <c r="D50" s="4">
        <f>C50*15%+C50</f>
        <v>587.8915</v>
      </c>
      <c r="E50" s="5"/>
      <c r="F50" s="3"/>
      <c r="G50" s="14"/>
    </row>
    <row r="51" spans="1:7" ht="15">
      <c r="A51" s="1" t="s">
        <v>38</v>
      </c>
      <c r="B51" s="2" t="s">
        <v>42</v>
      </c>
      <c r="C51" s="1">
        <v>326.63</v>
      </c>
      <c r="D51" s="4">
        <f>C51*15%+C51</f>
        <v>375.6245</v>
      </c>
      <c r="E51" s="5"/>
      <c r="F51" s="3"/>
      <c r="G51" s="14"/>
    </row>
    <row r="52" spans="1:7" ht="15">
      <c r="A52" s="1" t="s">
        <v>38</v>
      </c>
      <c r="B52" s="2" t="s">
        <v>43</v>
      </c>
      <c r="C52" s="1">
        <v>170</v>
      </c>
      <c r="D52" s="4">
        <f>C52*15%+C52</f>
        <v>195.5</v>
      </c>
      <c r="E52" s="5"/>
      <c r="F52" s="3"/>
      <c r="G52" s="14"/>
    </row>
    <row r="53" spans="1:7" ht="15">
      <c r="A53" s="1"/>
      <c r="B53" s="2"/>
      <c r="C53" s="1">
        <f>SUM(C48:C52)</f>
        <v>2266.91</v>
      </c>
      <c r="D53" s="4">
        <f>SUM(D48:D52)</f>
        <v>2606.9465</v>
      </c>
      <c r="E53" s="5">
        <v>2609</v>
      </c>
      <c r="F53" s="3">
        <f>C53*488.95/29960.7</f>
        <v>36.99531868414289</v>
      </c>
      <c r="G53" s="14">
        <f>E53-F53-D53</f>
        <v>-34.94181868414307</v>
      </c>
    </row>
    <row r="54" spans="1:7" ht="15">
      <c r="A54" s="1"/>
      <c r="B54" s="2"/>
      <c r="C54" s="1"/>
      <c r="D54" s="4"/>
      <c r="E54" s="5"/>
      <c r="F54" s="3"/>
      <c r="G54" s="14"/>
    </row>
    <row r="55" spans="1:7" ht="15">
      <c r="A55" s="1" t="s">
        <v>44</v>
      </c>
      <c r="B55" s="1" t="s">
        <v>45</v>
      </c>
      <c r="C55" s="2">
        <v>223.47</v>
      </c>
      <c r="D55" s="3">
        <f>C55*15%+C55</f>
        <v>256.9905</v>
      </c>
      <c r="E55" s="1"/>
      <c r="F55" s="3"/>
      <c r="G55" s="14"/>
    </row>
    <row r="56" spans="1:7" ht="15">
      <c r="A56" s="1" t="s">
        <v>44</v>
      </c>
      <c r="B56" s="1" t="s">
        <v>46</v>
      </c>
      <c r="C56" s="2">
        <v>223.47</v>
      </c>
      <c r="D56" s="3">
        <f>C56*15%+C56</f>
        <v>256.9905</v>
      </c>
      <c r="E56" s="1"/>
      <c r="F56" s="3"/>
      <c r="G56" s="14"/>
    </row>
    <row r="57" spans="1:7" ht="15">
      <c r="A57" s="1" t="s">
        <v>44</v>
      </c>
      <c r="B57" s="2" t="s">
        <v>47</v>
      </c>
      <c r="C57" s="1">
        <v>191.56</v>
      </c>
      <c r="D57" s="4">
        <f>C57*15%+C57</f>
        <v>220.294</v>
      </c>
      <c r="E57" s="5"/>
      <c r="F57" s="3"/>
      <c r="G57" s="14"/>
    </row>
    <row r="58" spans="1:7" ht="15">
      <c r="A58" s="1" t="s">
        <v>44</v>
      </c>
      <c r="B58" s="2" t="s">
        <v>48</v>
      </c>
      <c r="C58" s="1">
        <v>372.52</v>
      </c>
      <c r="D58" s="4">
        <f>C58*15%+C58</f>
        <v>428.39799999999997</v>
      </c>
      <c r="E58" s="5"/>
      <c r="F58" s="3"/>
      <c r="G58" s="14"/>
    </row>
    <row r="59" spans="1:7" ht="15">
      <c r="A59" s="1" t="s">
        <v>44</v>
      </c>
      <c r="B59" s="2" t="s">
        <v>49</v>
      </c>
      <c r="C59" s="1">
        <v>713.01</v>
      </c>
      <c r="D59" s="4">
        <f>C59*15%+C59</f>
        <v>819.9615</v>
      </c>
      <c r="E59" s="5"/>
      <c r="F59" s="3"/>
      <c r="G59" s="14"/>
    </row>
    <row r="60" spans="1:7" ht="15">
      <c r="A60" s="1"/>
      <c r="B60" s="2"/>
      <c r="C60" s="1">
        <f>SUM(C55:C59)</f>
        <v>1724.03</v>
      </c>
      <c r="D60" s="4">
        <f>SUM(D55:D59)</f>
        <v>1982.6345000000001</v>
      </c>
      <c r="E60" s="7">
        <v>1984</v>
      </c>
      <c r="F60" s="3">
        <f>C60*488.95/29960.7</f>
        <v>28.13567334875353</v>
      </c>
      <c r="G60" s="14">
        <f>E60-F60-D60</f>
        <v>-26.770173348753588</v>
      </c>
    </row>
    <row r="61" spans="1:7" ht="15">
      <c r="A61" s="1"/>
      <c r="B61" s="2"/>
      <c r="C61" s="1"/>
      <c r="D61" s="4"/>
      <c r="E61" s="5"/>
      <c r="F61" s="3"/>
      <c r="G61" s="14"/>
    </row>
    <row r="62" spans="1:7" ht="15">
      <c r="A62" s="8" t="s">
        <v>50</v>
      </c>
      <c r="B62" s="8" t="s">
        <v>51</v>
      </c>
      <c r="C62" s="9">
        <v>431.76</v>
      </c>
      <c r="D62" s="3">
        <f>C62*15%+C62</f>
        <v>496.524</v>
      </c>
      <c r="E62" s="1">
        <v>497</v>
      </c>
      <c r="F62" s="3">
        <f>C62*488.95/29960.7</f>
        <v>7.046198920585967</v>
      </c>
      <c r="G62" s="14">
        <f>E62-F62-D62</f>
        <v>-6.5701989205859945</v>
      </c>
    </row>
    <row r="63" spans="1:7" ht="15">
      <c r="A63" s="8"/>
      <c r="B63" s="8"/>
      <c r="C63" s="9"/>
      <c r="D63" s="3"/>
      <c r="E63" s="1"/>
      <c r="F63" s="3"/>
      <c r="G63" s="14"/>
    </row>
    <row r="64" spans="1:7" ht="15">
      <c r="A64" s="1" t="s">
        <v>52</v>
      </c>
      <c r="B64" s="1" t="s">
        <v>53</v>
      </c>
      <c r="C64" s="2">
        <v>214.81</v>
      </c>
      <c r="D64" s="3">
        <f>C64*15%+C64</f>
        <v>247.0315</v>
      </c>
      <c r="E64" s="1"/>
      <c r="F64" s="3"/>
      <c r="G64" s="14"/>
    </row>
    <row r="65" spans="1:7" ht="15">
      <c r="A65" s="1" t="s">
        <v>52</v>
      </c>
      <c r="B65" s="1" t="s">
        <v>54</v>
      </c>
      <c r="C65" s="2">
        <v>457.9</v>
      </c>
      <c r="D65" s="3">
        <f>C65*15%+C65</f>
        <v>526.5849999999999</v>
      </c>
      <c r="E65" s="1"/>
      <c r="F65" s="3"/>
      <c r="G65" s="14"/>
    </row>
    <row r="66" spans="1:7" ht="15">
      <c r="A66" s="1"/>
      <c r="B66" s="1"/>
      <c r="C66" s="2">
        <f>SUM(C64:C65)</f>
        <v>672.71</v>
      </c>
      <c r="D66" s="3">
        <f>SUM(D64:D65)</f>
        <v>773.6164999999999</v>
      </c>
      <c r="E66" s="1">
        <v>775</v>
      </c>
      <c r="F66" s="3">
        <f>C66*488.95/29960.7</f>
        <v>10.97843356463634</v>
      </c>
      <c r="G66" s="14">
        <f>E66-F66-D66</f>
        <v>-9.594933564636221</v>
      </c>
    </row>
    <row r="67" spans="1:7" ht="15">
      <c r="A67" s="1"/>
      <c r="B67" s="1"/>
      <c r="C67" s="2"/>
      <c r="D67" s="3"/>
      <c r="E67" s="1"/>
      <c r="F67" s="3"/>
      <c r="G67" s="14"/>
    </row>
    <row r="68" spans="1:7" ht="15">
      <c r="A68" s="1" t="s">
        <v>55</v>
      </c>
      <c r="B68" s="2" t="s">
        <v>56</v>
      </c>
      <c r="C68" s="1">
        <v>539.63</v>
      </c>
      <c r="D68" s="4">
        <f>C68*15%+C68</f>
        <v>620.5745</v>
      </c>
      <c r="E68" s="5">
        <v>621</v>
      </c>
      <c r="F68" s="3">
        <f>C68*488.95/29960.7</f>
        <v>8.806606270881522</v>
      </c>
      <c r="G68" s="14">
        <f>E68-F68-D68</f>
        <v>-8.381106270881446</v>
      </c>
    </row>
    <row r="69" spans="1:7" ht="15">
      <c r="A69" s="1"/>
      <c r="B69" s="2"/>
      <c r="C69" s="1"/>
      <c r="D69" s="4"/>
      <c r="E69" s="5"/>
      <c r="F69" s="3"/>
      <c r="G69" s="14"/>
    </row>
    <row r="70" spans="1:7" ht="15">
      <c r="A70" s="1" t="s">
        <v>57</v>
      </c>
      <c r="B70" s="1" t="s">
        <v>58</v>
      </c>
      <c r="C70" s="2">
        <v>329.95</v>
      </c>
      <c r="D70" s="3">
        <f aca="true" t="shared" si="3" ref="D70:D75">C70*15%+C70</f>
        <v>379.4425</v>
      </c>
      <c r="E70" s="1"/>
      <c r="F70" s="3"/>
      <c r="G70" s="14"/>
    </row>
    <row r="71" spans="1:7" ht="15">
      <c r="A71" s="1" t="s">
        <v>57</v>
      </c>
      <c r="B71" s="1" t="s">
        <v>59</v>
      </c>
      <c r="C71" s="2">
        <v>319.33</v>
      </c>
      <c r="D71" s="3">
        <f t="shared" si="3"/>
        <v>367.2295</v>
      </c>
      <c r="E71" s="1"/>
      <c r="F71" s="3"/>
      <c r="G71" s="14"/>
    </row>
    <row r="72" spans="1:7" ht="15">
      <c r="A72" s="1" t="s">
        <v>57</v>
      </c>
      <c r="B72" s="1" t="s">
        <v>60</v>
      </c>
      <c r="C72" s="2">
        <v>276.82</v>
      </c>
      <c r="D72" s="3">
        <f t="shared" si="3"/>
        <v>318.34299999999996</v>
      </c>
      <c r="E72" s="1"/>
      <c r="F72" s="3"/>
      <c r="G72" s="14"/>
    </row>
    <row r="73" spans="1:7" ht="15">
      <c r="A73" s="1" t="s">
        <v>57</v>
      </c>
      <c r="B73" s="1" t="s">
        <v>61</v>
      </c>
      <c r="C73" s="2">
        <v>371.37</v>
      </c>
      <c r="D73" s="3">
        <f t="shared" si="3"/>
        <v>427.07550000000003</v>
      </c>
      <c r="E73" s="1"/>
      <c r="F73" s="3"/>
      <c r="G73" s="14"/>
    </row>
    <row r="74" spans="1:7" ht="15">
      <c r="A74" s="1" t="s">
        <v>57</v>
      </c>
      <c r="B74" s="1" t="s">
        <v>62</v>
      </c>
      <c r="C74" s="2">
        <v>259.05</v>
      </c>
      <c r="D74" s="3">
        <f t="shared" si="3"/>
        <v>297.9075</v>
      </c>
      <c r="E74" s="1"/>
      <c r="F74" s="3"/>
      <c r="G74" s="14"/>
    </row>
    <row r="75" spans="1:7" ht="15">
      <c r="A75" s="1" t="s">
        <v>57</v>
      </c>
      <c r="B75" s="1" t="s">
        <v>63</v>
      </c>
      <c r="C75" s="2">
        <v>252.68</v>
      </c>
      <c r="D75" s="3">
        <f t="shared" si="3"/>
        <v>290.582</v>
      </c>
      <c r="E75" s="1"/>
      <c r="F75" s="3"/>
      <c r="G75" s="14"/>
    </row>
    <row r="76" spans="1:7" ht="15">
      <c r="A76" s="1"/>
      <c r="B76" s="1"/>
      <c r="C76" s="2">
        <f>SUM(C70:C75)</f>
        <v>1809.1999999999998</v>
      </c>
      <c r="D76" s="3">
        <f>SUM(D70:D75)</f>
        <v>2080.58</v>
      </c>
      <c r="E76" s="1">
        <v>2084</v>
      </c>
      <c r="F76" s="3">
        <f>C76*488.95/29960.7</f>
        <v>29.525623233102024</v>
      </c>
      <c r="G76" s="14">
        <f>E76-F76-D76</f>
        <v>-26.10562323310205</v>
      </c>
    </row>
    <row r="77" spans="1:7" ht="15">
      <c r="A77" s="1"/>
      <c r="B77" s="1"/>
      <c r="C77" s="2"/>
      <c r="D77" s="3"/>
      <c r="E77" s="1"/>
      <c r="F77" s="3"/>
      <c r="G77" s="14"/>
    </row>
    <row r="78" spans="1:7" ht="15">
      <c r="A78" s="1" t="s">
        <v>64</v>
      </c>
      <c r="B78" s="2" t="s">
        <v>65</v>
      </c>
      <c r="C78" s="1">
        <v>798.16</v>
      </c>
      <c r="D78" s="4">
        <f>C78*15%+C78</f>
        <v>917.884</v>
      </c>
      <c r="E78" s="5"/>
      <c r="F78" s="3"/>
      <c r="G78" s="14"/>
    </row>
    <row r="79" spans="1:7" ht="15">
      <c r="A79" s="1" t="s">
        <v>64</v>
      </c>
      <c r="B79" s="2" t="s">
        <v>66</v>
      </c>
      <c r="C79" s="1">
        <v>542.85</v>
      </c>
      <c r="D79" s="4">
        <f>C79*15%+C79</f>
        <v>624.2775</v>
      </c>
      <c r="E79" s="5"/>
      <c r="F79" s="3"/>
      <c r="G79" s="14"/>
    </row>
    <row r="80" spans="1:7" ht="15">
      <c r="A80" s="1" t="s">
        <v>64</v>
      </c>
      <c r="B80" s="2" t="s">
        <v>67</v>
      </c>
      <c r="C80" s="1">
        <v>404.49</v>
      </c>
      <c r="D80" s="4">
        <f>C80*15%+C80</f>
        <v>465.1635</v>
      </c>
      <c r="E80" s="5"/>
      <c r="F80" s="3"/>
      <c r="G80" s="14"/>
    </row>
    <row r="81" spans="1:7" ht="15">
      <c r="A81" s="1" t="s">
        <v>64</v>
      </c>
      <c r="B81" s="2" t="s">
        <v>68</v>
      </c>
      <c r="C81" s="1">
        <v>260.18</v>
      </c>
      <c r="D81" s="4">
        <f>C81*15%+C81</f>
        <v>299.207</v>
      </c>
      <c r="E81" s="5"/>
      <c r="F81" s="3"/>
      <c r="G81" s="14"/>
    </row>
    <row r="82" spans="1:7" ht="15">
      <c r="A82" s="1"/>
      <c r="B82" s="2"/>
      <c r="C82" s="1">
        <f>SUM(C78:C81)</f>
        <v>2005.68</v>
      </c>
      <c r="D82" s="4">
        <f>SUM(D78:D81)</f>
        <v>2306.532</v>
      </c>
      <c r="E82" s="5">
        <v>2309</v>
      </c>
      <c r="F82" s="3">
        <f>C82*488.95/29960.7</f>
        <v>32.73212027756361</v>
      </c>
      <c r="G82" s="14">
        <f>E82-F82-D82</f>
        <v>-30.26412027756396</v>
      </c>
    </row>
    <row r="83" spans="1:7" ht="15">
      <c r="A83" s="1"/>
      <c r="B83" s="2"/>
      <c r="C83" s="1"/>
      <c r="D83" s="4"/>
      <c r="E83" s="5"/>
      <c r="F83" s="3"/>
      <c r="G83" s="14"/>
    </row>
    <row r="84" spans="1:7" ht="15">
      <c r="A84" s="1" t="s">
        <v>69</v>
      </c>
      <c r="B84" s="2" t="s">
        <v>70</v>
      </c>
      <c r="C84" s="1">
        <v>474.81</v>
      </c>
      <c r="D84" s="4">
        <f>C84*15%+C84</f>
        <v>546.0315</v>
      </c>
      <c r="E84" s="5"/>
      <c r="F84" s="3"/>
      <c r="G84" s="14"/>
    </row>
    <row r="85" spans="1:7" ht="15">
      <c r="A85" s="1" t="s">
        <v>69</v>
      </c>
      <c r="B85" s="2" t="s">
        <v>71</v>
      </c>
      <c r="C85" s="1">
        <v>237.41</v>
      </c>
      <c r="D85" s="4">
        <f>C85*15%+C85</f>
        <v>273.0215</v>
      </c>
      <c r="E85" s="5"/>
      <c r="F85" s="3"/>
      <c r="G85" s="14"/>
    </row>
    <row r="86" spans="1:7" ht="15">
      <c r="A86" s="1" t="s">
        <v>69</v>
      </c>
      <c r="B86" s="2" t="s">
        <v>72</v>
      </c>
      <c r="C86" s="1">
        <v>520.03</v>
      </c>
      <c r="D86" s="4">
        <f>C86*15%+C86</f>
        <v>598.0345</v>
      </c>
      <c r="E86" s="5"/>
      <c r="F86" s="3"/>
      <c r="G86" s="14"/>
    </row>
    <row r="87" spans="1:7" ht="15">
      <c r="A87" s="1"/>
      <c r="B87" s="2"/>
      <c r="C87" s="1">
        <f>SUM(C84:C86)</f>
        <v>1232.25</v>
      </c>
      <c r="D87" s="4">
        <f>SUM(D84:D86)</f>
        <v>1417.0875</v>
      </c>
      <c r="E87" s="5">
        <v>1420</v>
      </c>
      <c r="F87" s="3">
        <f>C87*488.95/29960.7</f>
        <v>20.109965304548957</v>
      </c>
      <c r="G87" s="14">
        <f>E87-F87-D87</f>
        <v>-17.19746530454904</v>
      </c>
    </row>
    <row r="88" spans="1:7" ht="15">
      <c r="A88" s="1"/>
      <c r="B88" s="2"/>
      <c r="C88" s="1"/>
      <c r="D88" s="4"/>
      <c r="E88" s="5"/>
      <c r="F88" s="3"/>
      <c r="G88" s="14"/>
    </row>
    <row r="89" spans="1:7" ht="15">
      <c r="A89" s="1" t="s">
        <v>73</v>
      </c>
      <c r="B89" s="1" t="s">
        <v>74</v>
      </c>
      <c r="C89" s="2">
        <v>369.04</v>
      </c>
      <c r="D89" s="3">
        <f>C89*15%+C89</f>
        <v>424.396</v>
      </c>
      <c r="E89" s="1"/>
      <c r="F89" s="3"/>
      <c r="G89" s="14"/>
    </row>
    <row r="90" spans="1:7" ht="15">
      <c r="A90" s="1" t="s">
        <v>73</v>
      </c>
      <c r="B90" s="1" t="s">
        <v>75</v>
      </c>
      <c r="C90" s="2">
        <v>589.04</v>
      </c>
      <c r="D90" s="3">
        <f>C90*15%+C90</f>
        <v>677.396</v>
      </c>
      <c r="E90" s="1"/>
      <c r="F90" s="3"/>
      <c r="G90" s="14"/>
    </row>
    <row r="91" spans="1:7" ht="15">
      <c r="A91" s="1" t="s">
        <v>73</v>
      </c>
      <c r="B91" s="1" t="s">
        <v>76</v>
      </c>
      <c r="C91" s="2">
        <v>404.51</v>
      </c>
      <c r="D91" s="3">
        <f>C91*15%+C91</f>
        <v>465.18649999999997</v>
      </c>
      <c r="E91" s="1"/>
      <c r="F91" s="3"/>
      <c r="G91" s="14"/>
    </row>
    <row r="92" spans="1:7" ht="15">
      <c r="A92" s="1"/>
      <c r="B92" s="1"/>
      <c r="C92" s="2">
        <f>SUM(C89:C91)</f>
        <v>1362.59</v>
      </c>
      <c r="D92" s="3">
        <f>SUM(D89:D91)</f>
        <v>1566.9785</v>
      </c>
      <c r="E92" s="1">
        <v>1569</v>
      </c>
      <c r="F92" s="3">
        <f>C92*488.95/29960.7</f>
        <v>22.23707658699563</v>
      </c>
      <c r="G92" s="14">
        <f>E92-F92-D92</f>
        <v>-20.215576586995667</v>
      </c>
    </row>
    <row r="93" spans="1:7" ht="15">
      <c r="A93" s="1"/>
      <c r="B93" s="1"/>
      <c r="C93" s="2"/>
      <c r="D93" s="3"/>
      <c r="E93" s="1"/>
      <c r="F93" s="3"/>
      <c r="G93" s="14"/>
    </row>
    <row r="94" spans="1:7" ht="15">
      <c r="A94" s="1" t="s">
        <v>77</v>
      </c>
      <c r="B94" s="2" t="s">
        <v>78</v>
      </c>
      <c r="C94" s="1">
        <v>473.41</v>
      </c>
      <c r="D94" s="4">
        <f>C94*15%+C94</f>
        <v>544.4215</v>
      </c>
      <c r="E94" s="5">
        <v>545</v>
      </c>
      <c r="F94" s="3">
        <f>C94*488.95/29960.7</f>
        <v>7.725914931894115</v>
      </c>
      <c r="G94" s="14">
        <f>E94-F94-D94</f>
        <v>-7.1474149318941045</v>
      </c>
    </row>
    <row r="95" spans="1:7" ht="15">
      <c r="A95" s="1"/>
      <c r="B95" s="2"/>
      <c r="C95" s="1"/>
      <c r="D95" s="4"/>
      <c r="E95" s="5"/>
      <c r="F95" s="3"/>
      <c r="G95" s="14"/>
    </row>
    <row r="96" spans="1:7" ht="15">
      <c r="A96" s="1" t="s">
        <v>79</v>
      </c>
      <c r="B96" s="2" t="s">
        <v>80</v>
      </c>
      <c r="C96" s="1">
        <v>169.57</v>
      </c>
      <c r="D96" s="4">
        <f aca="true" t="shared" si="4" ref="D96:D102">C96*15%+C96</f>
        <v>195.00549999999998</v>
      </c>
      <c r="E96" s="5"/>
      <c r="F96" s="3"/>
      <c r="G96" s="14"/>
    </row>
    <row r="97" spans="1:7" ht="15">
      <c r="A97" s="1" t="s">
        <v>79</v>
      </c>
      <c r="B97" s="2" t="s">
        <v>81</v>
      </c>
      <c r="C97" s="1">
        <v>373.05</v>
      </c>
      <c r="D97" s="4">
        <f t="shared" si="4"/>
        <v>429.0075</v>
      </c>
      <c r="E97" s="5"/>
      <c r="F97" s="3"/>
      <c r="G97" s="14"/>
    </row>
    <row r="98" spans="1:7" ht="15">
      <c r="A98" s="1" t="s">
        <v>79</v>
      </c>
      <c r="B98" s="2" t="s">
        <v>82</v>
      </c>
      <c r="C98" s="1">
        <v>210.34</v>
      </c>
      <c r="D98" s="4">
        <f t="shared" si="4"/>
        <v>241.891</v>
      </c>
      <c r="E98" s="5"/>
      <c r="F98" s="3"/>
      <c r="G98" s="14"/>
    </row>
    <row r="99" spans="1:7" ht="15">
      <c r="A99" s="1" t="s">
        <v>79</v>
      </c>
      <c r="B99" s="2" t="s">
        <v>83</v>
      </c>
      <c r="C99" s="1">
        <v>193.75</v>
      </c>
      <c r="D99" s="4">
        <f t="shared" si="4"/>
        <v>222.8125</v>
      </c>
      <c r="E99" s="5"/>
      <c r="F99" s="3"/>
      <c r="G99" s="14"/>
    </row>
    <row r="100" spans="1:7" ht="15">
      <c r="A100" s="1" t="s">
        <v>79</v>
      </c>
      <c r="B100" s="2" t="s">
        <v>84</v>
      </c>
      <c r="C100" s="1">
        <v>199.28</v>
      </c>
      <c r="D100" s="4">
        <f t="shared" si="4"/>
        <v>229.172</v>
      </c>
      <c r="E100" s="5"/>
      <c r="F100" s="3"/>
      <c r="G100" s="14"/>
    </row>
    <row r="101" spans="1:7" ht="15">
      <c r="A101" s="1" t="s">
        <v>79</v>
      </c>
      <c r="B101" s="2" t="s">
        <v>85</v>
      </c>
      <c r="C101" s="1">
        <v>282.32</v>
      </c>
      <c r="D101" s="4">
        <f t="shared" si="4"/>
        <v>324.668</v>
      </c>
      <c r="E101" s="5"/>
      <c r="F101" s="3"/>
      <c r="G101" s="14"/>
    </row>
    <row r="102" spans="1:7" ht="15">
      <c r="A102" s="1" t="s">
        <v>79</v>
      </c>
      <c r="B102" s="2" t="s">
        <v>86</v>
      </c>
      <c r="C102" s="1">
        <v>215.88</v>
      </c>
      <c r="D102" s="4">
        <f t="shared" si="4"/>
        <v>248.262</v>
      </c>
      <c r="E102" s="5"/>
      <c r="F102" s="3"/>
      <c r="G102" s="14"/>
    </row>
    <row r="103" spans="1:7" ht="15">
      <c r="A103" s="1"/>
      <c r="B103" s="2"/>
      <c r="C103" s="1">
        <f>SUM(C96:C102)</f>
        <v>1644.19</v>
      </c>
      <c r="D103" s="4">
        <f>SUM(D96:D102)</f>
        <v>1890.8185</v>
      </c>
      <c r="E103" s="5">
        <v>1895</v>
      </c>
      <c r="F103" s="3">
        <f>C103*488.95/29960.7</f>
        <v>26.832707530197894</v>
      </c>
      <c r="G103" s="14">
        <f>E103-F103-D103</f>
        <v>-22.651207530198008</v>
      </c>
    </row>
    <row r="104" spans="1:7" ht="15">
      <c r="A104" s="1"/>
      <c r="B104" s="2"/>
      <c r="C104" s="1"/>
      <c r="D104" s="4"/>
      <c r="E104" s="5"/>
      <c r="F104" s="3"/>
      <c r="G104" s="14"/>
    </row>
    <row r="105" spans="1:7" ht="15">
      <c r="A105" s="1" t="s">
        <v>87</v>
      </c>
      <c r="B105" s="6" t="s">
        <v>88</v>
      </c>
      <c r="C105" s="1">
        <f>192.2*2</f>
        <v>384.4</v>
      </c>
      <c r="D105" s="4">
        <f>C105*15%+C105</f>
        <v>442.05999999999995</v>
      </c>
      <c r="E105" s="5">
        <v>443</v>
      </c>
      <c r="F105" s="3">
        <f>C105*488.95/29960.7</f>
        <v>6.273297352865586</v>
      </c>
      <c r="G105" s="14">
        <f>E105-F105-D105</f>
        <v>-5.333297352865543</v>
      </c>
    </row>
    <row r="106" spans="1:7" ht="15">
      <c r="A106" s="1"/>
      <c r="B106" s="6"/>
      <c r="C106" s="1"/>
      <c r="D106" s="4"/>
      <c r="E106" s="5"/>
      <c r="F106" s="3"/>
      <c r="G106" s="14"/>
    </row>
    <row r="107" spans="1:7" ht="15">
      <c r="A107" s="1" t="s">
        <v>89</v>
      </c>
      <c r="B107" s="2" t="s">
        <v>90</v>
      </c>
      <c r="C107" s="1">
        <v>347.68</v>
      </c>
      <c r="D107" s="4">
        <f>C107*15%+C107</f>
        <v>399.832</v>
      </c>
      <c r="E107" s="5"/>
      <c r="F107" s="3"/>
      <c r="G107" s="14"/>
    </row>
    <row r="108" spans="1:7" ht="15">
      <c r="A108" s="1" t="s">
        <v>89</v>
      </c>
      <c r="B108" s="2" t="s">
        <v>91</v>
      </c>
      <c r="C108" s="1">
        <v>284.39</v>
      </c>
      <c r="D108" s="4">
        <f>C108*15%+C108</f>
        <v>327.0485</v>
      </c>
      <c r="E108" s="5"/>
      <c r="F108" s="3"/>
      <c r="G108" s="14"/>
    </row>
    <row r="109" spans="1:7" ht="15">
      <c r="A109" s="1" t="s">
        <v>89</v>
      </c>
      <c r="B109" s="2" t="s">
        <v>92</v>
      </c>
      <c r="C109" s="1">
        <v>365.64</v>
      </c>
      <c r="D109" s="4">
        <f>C109*15%+C109</f>
        <v>420.486</v>
      </c>
      <c r="E109" s="5"/>
      <c r="F109" s="3"/>
      <c r="G109" s="14"/>
    </row>
    <row r="110" spans="1:7" ht="15">
      <c r="A110" s="1"/>
      <c r="B110" s="2"/>
      <c r="C110" s="1">
        <f>SUM(C107:C109)</f>
        <v>997.7099999999999</v>
      </c>
      <c r="D110" s="4">
        <f>SUM(D107:D109)</f>
        <v>1147.3665</v>
      </c>
      <c r="E110" s="5">
        <v>1482</v>
      </c>
      <c r="F110" s="3">
        <f>C110*488.95/29960.7</f>
        <v>16.2823400154202</v>
      </c>
      <c r="G110" s="14">
        <f>E110-F110-D110</f>
        <v>318.3511599845797</v>
      </c>
    </row>
    <row r="111" spans="1:7" ht="15">
      <c r="A111" s="1"/>
      <c r="B111" s="2"/>
      <c r="C111" s="1"/>
      <c r="D111" s="4"/>
      <c r="E111" s="5"/>
      <c r="F111" s="3"/>
      <c r="G111" s="14"/>
    </row>
    <row r="112" spans="1:7" ht="15">
      <c r="A112" s="1" t="s">
        <v>93</v>
      </c>
      <c r="B112" s="1" t="s">
        <v>94</v>
      </c>
      <c r="C112" s="2">
        <v>209.25</v>
      </c>
      <c r="D112" s="3">
        <f>C112*15%+C112</f>
        <v>240.6375</v>
      </c>
      <c r="E112" s="1"/>
      <c r="F112" s="3"/>
      <c r="G112" s="14"/>
    </row>
    <row r="113" spans="1:7" ht="15">
      <c r="A113" s="1" t="s">
        <v>93</v>
      </c>
      <c r="B113" s="1" t="s">
        <v>95</v>
      </c>
      <c r="C113" s="2">
        <v>244.87</v>
      </c>
      <c r="D113" s="3">
        <f>C113*15%+C113</f>
        <v>281.6005</v>
      </c>
      <c r="E113" s="1"/>
      <c r="F113" s="3"/>
      <c r="G113" s="14"/>
    </row>
    <row r="114" spans="1:7" ht="15">
      <c r="A114" s="1" t="s">
        <v>93</v>
      </c>
      <c r="B114" s="1" t="s">
        <v>96</v>
      </c>
      <c r="C114" s="2">
        <v>276.93</v>
      </c>
      <c r="D114" s="3">
        <f>C114*15%+C114</f>
        <v>318.4695</v>
      </c>
      <c r="E114" s="10"/>
      <c r="F114" s="3"/>
      <c r="G114" s="14"/>
    </row>
    <row r="115" spans="1:7" ht="15">
      <c r="A115" s="1"/>
      <c r="B115" s="1"/>
      <c r="C115" s="2">
        <f>SUM(C112:C114)</f>
        <v>731.05</v>
      </c>
      <c r="D115" s="3">
        <f>SUM(D112:D114)</f>
        <v>840.7075</v>
      </c>
      <c r="E115" s="11">
        <v>842</v>
      </c>
      <c r="F115" s="3">
        <f>C115*488.95/29960.7</f>
        <v>11.930525571832431</v>
      </c>
      <c r="G115" s="14">
        <f>E115-F115-D115</f>
        <v>-10.638025571832372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2014-04-25T04:11:53Z</dcterms:created>
  <dcterms:modified xsi:type="dcterms:W3CDTF">2014-04-25T04:18:21Z</dcterms:modified>
  <cp:category/>
  <cp:version/>
  <cp:contentType/>
  <cp:contentStatus/>
</cp:coreProperties>
</file>