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<sst xmlns="http://schemas.openxmlformats.org/spreadsheetml/2006/main" count="171" uniqueCount="117">
  <si>
    <t>21Марина</t>
  </si>
  <si>
    <t>KORONA Джемпер 5 122</t>
  </si>
  <si>
    <t>SOWKI Водолазка 3B 122</t>
  </si>
  <si>
    <t>Anuka</t>
  </si>
  <si>
    <t xml:space="preserve">JELEN Водолазка 6 122 </t>
  </si>
  <si>
    <t>Barabulka</t>
  </si>
  <si>
    <t>PRZEPYSZNY TORCIK Колготки 092-098 RJC7/092-098</t>
  </si>
  <si>
    <t xml:space="preserve">SERDUSZKO Леггинсы 1 4 80 </t>
  </si>
  <si>
    <t>W PARKU Колготки 080-086RJC7/080-086</t>
  </si>
  <si>
    <t>JuliS</t>
  </si>
  <si>
    <t xml:space="preserve">SOWKI Водолазка 3A 122 </t>
  </si>
  <si>
    <t>kat54</t>
  </si>
  <si>
    <t>SOWKI Водолазка 3B 80</t>
  </si>
  <si>
    <t>Katerina1188</t>
  </si>
  <si>
    <t>MOTOROWKA Футболка 9 116</t>
  </si>
  <si>
    <t xml:space="preserve">SCHOOL BOY Рубашка 3 116 </t>
  </si>
  <si>
    <t xml:space="preserve">TENIS Рубашка 1 116 </t>
  </si>
  <si>
    <t xml:space="preserve">WILCZEK Брюки DRESOWE 2 116 </t>
  </si>
  <si>
    <t>LaKosta76</t>
  </si>
  <si>
    <t>DADA KID Боди 10 74</t>
  </si>
  <si>
    <t>LUBIE SAMOCHODY Колготки A4/068-074</t>
  </si>
  <si>
    <t>NUMER LOTU Колготки -RJC5/068-074</t>
  </si>
  <si>
    <t>Luna-sib</t>
  </si>
  <si>
    <t xml:space="preserve">ATHLETIC Брюки 9 128 </t>
  </si>
  <si>
    <t xml:space="preserve">JELEN Джемпер 7 128 </t>
  </si>
  <si>
    <t>Marusia79</t>
  </si>
  <si>
    <t>LADY BUG Водолазка 9B 98</t>
  </si>
  <si>
    <t xml:space="preserve">SOWKI Водолазка 3B 104 </t>
  </si>
  <si>
    <t>SOWKI Леггинсы 10B 104</t>
  </si>
  <si>
    <t>millennaa</t>
  </si>
  <si>
    <t>FOLKOWA Леггинсы 10A 122</t>
  </si>
  <si>
    <t>KORONA Джемпер 10 128</t>
  </si>
  <si>
    <t>MELANIA Водолазка 3 128</t>
  </si>
  <si>
    <t>YORK Юбка 5 116</t>
  </si>
  <si>
    <t>Morrigan</t>
  </si>
  <si>
    <t>GOLDEN Футболка 3 92</t>
  </si>
  <si>
    <t>Nik255</t>
  </si>
  <si>
    <t>SKORPION Рубашка 4 128</t>
  </si>
  <si>
    <t>OpanAlla</t>
  </si>
  <si>
    <t>ATHLETIC Брюки 9 128</t>
  </si>
  <si>
    <t>ATHLETIC Брюки DRESOWE 8 152</t>
  </si>
  <si>
    <t>BLUEPLAY Брюки DRESOWE 9 152</t>
  </si>
  <si>
    <t>CLASSIC MM Леггинсы 4 134</t>
  </si>
  <si>
    <t>KORONA Туника 12 146</t>
  </si>
  <si>
    <t>MINI MONSTERS Брюки DRESOWE 8 128</t>
  </si>
  <si>
    <t xml:space="preserve">MINI MONSTERS Джемпер 2 128 </t>
  </si>
  <si>
    <t>WROTKI Брюки DRESOWE 8 134</t>
  </si>
  <si>
    <t>Shubka</t>
  </si>
  <si>
    <t>PRZEPYSZNY TORCIK Носки 12-13 RPC5/12-13</t>
  </si>
  <si>
    <t>W PARKU Носки 12-13RPA4/12-13</t>
  </si>
  <si>
    <t>W PARKU Носки 12-13RPC7/12-13</t>
  </si>
  <si>
    <t>svetavl64</t>
  </si>
  <si>
    <t xml:space="preserve">COLORADO  Джемпер 2  110  </t>
  </si>
  <si>
    <t>Zhenyazz</t>
  </si>
  <si>
    <t>ATHLETIC Рубашка 4 128</t>
  </si>
  <si>
    <t xml:space="preserve">KING Брюки DRESOWE 5 128 </t>
  </si>
  <si>
    <t xml:space="preserve">LONG BEACH Футболка 4 122 </t>
  </si>
  <si>
    <t xml:space="preserve">SCHOOL BOY Рубашка 3 128 </t>
  </si>
  <si>
    <t>кошкама</t>
  </si>
  <si>
    <t>SZCZESLIWA SZKOLA Леггинсы 098LGC9/098</t>
  </si>
  <si>
    <t>Лери-кэт</t>
  </si>
  <si>
    <t xml:space="preserve">NAJLEPSZY DUET Платье DZ UKMX/104 </t>
  </si>
  <si>
    <t>Льесальвхейм</t>
  </si>
  <si>
    <t>JELEN Брюки DRESOWE 5 134</t>
  </si>
  <si>
    <t>JELEN Джемпер 7 134</t>
  </si>
  <si>
    <t>мама Лешика</t>
  </si>
  <si>
    <t xml:space="preserve">KING Водолазка 6B 128 </t>
  </si>
  <si>
    <t>PUPPY LOVE Боди 10 86</t>
  </si>
  <si>
    <t xml:space="preserve">SCHOOL BOY Брюки 10 B 128 </t>
  </si>
  <si>
    <t>МатвеевнА</t>
  </si>
  <si>
    <t>SKORPION футболка 10в 128</t>
  </si>
  <si>
    <t>Маша С.</t>
  </si>
  <si>
    <t>BYC PIRATEM Бейсболка 134CBA6/134</t>
  </si>
  <si>
    <t>WYSCIG Футболка DL REK ODA9/140</t>
  </si>
  <si>
    <t>Надя.бо</t>
  </si>
  <si>
    <t xml:space="preserve">KING Брюки DRESOWE 5 134 </t>
  </si>
  <si>
    <t>Оля Зайцева</t>
  </si>
  <si>
    <t xml:space="preserve">LADNE I PYSZNE Кангур KND1/086 </t>
  </si>
  <si>
    <t>MAGICZNE PRZEDSTAWIENIE Туника TUD1/086</t>
  </si>
  <si>
    <t xml:space="preserve">SOWKI Водолазка 3B 86 </t>
  </si>
  <si>
    <t>STYL LOULOU Туника C7/086</t>
  </si>
  <si>
    <t xml:space="preserve">TOP STAR Джемпер 6 86 </t>
  </si>
  <si>
    <t>Очаровашка</t>
  </si>
  <si>
    <t xml:space="preserve">BLUEPLAY Джемпер 4В 104 </t>
  </si>
  <si>
    <t>DADA KID Джемпер-поло 4 104</t>
  </si>
  <si>
    <t xml:space="preserve">FOREST Леггинсы 12A 128  </t>
  </si>
  <si>
    <t>MAMUTY Водолазка 4B 110</t>
  </si>
  <si>
    <t xml:space="preserve">NAUTINER Футболка 9 B 104 </t>
  </si>
  <si>
    <t>SKATER Водолазк 9 128</t>
  </si>
  <si>
    <t>SKORPION Футболка 10 A 104</t>
  </si>
  <si>
    <t>SOWKI Леггинсы 10B 128</t>
  </si>
  <si>
    <t>SOWKI Туника 9 128</t>
  </si>
  <si>
    <t>Паолина</t>
  </si>
  <si>
    <t>BLUEPLAY Джемпер 4В 104</t>
  </si>
  <si>
    <t>MAMUTY Водолазка 4B 104</t>
  </si>
  <si>
    <t>Татьяна 7 2</t>
  </si>
  <si>
    <t>COLORADO Брюки 1 B 140</t>
  </si>
  <si>
    <t>COLORADO Брюки DRESOWE 9 134</t>
  </si>
  <si>
    <t>COLORADO Джемпер 4A 140</t>
  </si>
  <si>
    <t>HIGHWAY Брюки DRESOWE 7 134</t>
  </si>
  <si>
    <t>Фантазерка</t>
  </si>
  <si>
    <t>BLUEPLAY Водолазка 5 В 152</t>
  </si>
  <si>
    <t>Элвира</t>
  </si>
  <si>
    <t>ALASKA Джемпер 2 134</t>
  </si>
  <si>
    <t>COLORADO Брюки 11 140</t>
  </si>
  <si>
    <t>T-REX Джемпер 6 134</t>
  </si>
  <si>
    <t>HIGHWAY Джемпер 6 140</t>
  </si>
  <si>
    <t>ЮМиЛи</t>
  </si>
  <si>
    <t>RUGBY Шорты-бермуды 8 146</t>
  </si>
  <si>
    <t>NIEDZWIEDZIA PRZYGODA Колготки 080-086RJD1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</si>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</sst>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12">
      <selection activeCell="J129" sqref="J129"/>
    </sheetView>
  </sheetViews>
  <sheetFormatPr defaultColWidth="9.140625" defaultRowHeight="15"/>
  <cols>
    <col min="1" max="1" width="19.57421875" style="0" customWidth="1"/>
    <col min="2" max="2" width="50.57421875" style="0" customWidth="1"/>
  </cols>
  <sheetData>
    <row r="1" spans="1:7" ht="15">
      <c r="A1" s="5" t="s">
        <v>110</v>
      </c>
      <c r="B1" s="5" t="s">
        <v>111</v>
      </c>
      <c r="C1" s="5" t="s">
        <v>112</v>
      </c>
      <c r="D1" s="5" t="s">
        <v>113</v>
      </c>
      <c r="E1" s="5" t="s">
        <v>114</v>
      </c>
      <c r="F1" s="5" t="s">
        <v>115</v>
      </c>
      <c r="G1" s="5" t="s">
        <v>116</v>
      </c>
    </row>
    <row r="2" spans="1:7" ht="15">
      <c r="A2" s="1" t="s">
        <v>0</v>
      </c>
      <c r="B2" s="1" t="s">
        <v>1</v>
      </c>
      <c r="C2" s="2">
        <v>228.7</v>
      </c>
      <c r="D2" s="3">
        <f>C2*15%+C2</f>
        <v>263.005</v>
      </c>
      <c r="E2" s="1"/>
      <c r="F2" s="3"/>
      <c r="G2" s="1"/>
    </row>
    <row r="3" spans="1:7" ht="15">
      <c r="A3" s="1" t="s">
        <v>0</v>
      </c>
      <c r="B3" s="1" t="s">
        <v>2</v>
      </c>
      <c r="C3" s="2">
        <v>203.29</v>
      </c>
      <c r="D3" s="3">
        <f aca="true" t="shared" si="0" ref="D3:D104">C3*15%+C3</f>
        <v>233.7835</v>
      </c>
      <c r="E3" s="1"/>
      <c r="F3" s="3"/>
      <c r="G3" s="1"/>
    </row>
    <row r="4" spans="1:7" ht="15">
      <c r="A4" s="1"/>
      <c r="B4" s="1"/>
      <c r="C4" s="2">
        <f>SUM(C2:C3)</f>
        <v>431.99</v>
      </c>
      <c r="D4" s="3">
        <f>SUM(D2:D3)</f>
        <v>496.7885</v>
      </c>
      <c r="E4" s="1">
        <v>500</v>
      </c>
      <c r="F4" s="3">
        <f>C4*559.51/28201.75</f>
        <v>8.57048675702749</v>
      </c>
      <c r="G4" s="3">
        <f>E4-F4-D4</f>
        <v>-5.3589867570274805</v>
      </c>
    </row>
    <row r="5" spans="1:7" ht="15">
      <c r="A5" s="1"/>
      <c r="B5" s="1"/>
      <c r="C5" s="2"/>
      <c r="D5" s="3"/>
      <c r="E5" s="1"/>
      <c r="F5" s="3"/>
      <c r="G5" s="3"/>
    </row>
    <row r="6" spans="1:7" ht="15">
      <c r="A6" s="1" t="s">
        <v>3</v>
      </c>
      <c r="B6" s="1" t="s">
        <v>4</v>
      </c>
      <c r="C6" s="2">
        <v>254.11</v>
      </c>
      <c r="D6" s="3">
        <f t="shared" si="0"/>
        <v>292.2265</v>
      </c>
      <c r="E6" s="1">
        <v>293</v>
      </c>
      <c r="F6" s="3">
        <f>C6*559.51/28201.75</f>
        <v>5.0414277872827045</v>
      </c>
      <c r="G6" s="3">
        <f>E6-F6-D6</f>
        <v>-4.2679277872827015</v>
      </c>
    </row>
    <row r="7" spans="1:7" ht="15">
      <c r="A7" s="1"/>
      <c r="B7" s="1"/>
      <c r="C7" s="2"/>
      <c r="D7" s="3"/>
      <c r="E7" s="1"/>
      <c r="F7" s="3"/>
      <c r="G7" s="3"/>
    </row>
    <row r="8" spans="1:7" ht="15">
      <c r="A8" s="1" t="s">
        <v>5</v>
      </c>
      <c r="B8" s="1" t="s">
        <v>6</v>
      </c>
      <c r="C8" s="2">
        <v>209</v>
      </c>
      <c r="D8" s="3">
        <f t="shared" si="0"/>
        <v>240.35</v>
      </c>
      <c r="E8" s="1"/>
      <c r="F8" s="3"/>
      <c r="G8" s="3"/>
    </row>
    <row r="9" spans="1:7" ht="15">
      <c r="A9" s="1" t="s">
        <v>5</v>
      </c>
      <c r="B9" s="1" t="s">
        <v>7</v>
      </c>
      <c r="C9" s="2">
        <v>206</v>
      </c>
      <c r="D9" s="3">
        <f t="shared" si="0"/>
        <v>236.9</v>
      </c>
      <c r="E9" s="1"/>
      <c r="F9" s="3"/>
      <c r="G9" s="3"/>
    </row>
    <row r="10" spans="1:7" ht="15">
      <c r="A10" s="1" t="s">
        <v>5</v>
      </c>
      <c r="B10" s="1" t="s">
        <v>8</v>
      </c>
      <c r="C10" s="2">
        <v>195</v>
      </c>
      <c r="D10" s="3">
        <f t="shared" si="0"/>
        <v>224.25</v>
      </c>
      <c r="E10" s="1"/>
      <c r="F10" s="3"/>
      <c r="G10" s="3"/>
    </row>
    <row r="11" spans="1:7" ht="15">
      <c r="A11" s="1"/>
      <c r="B11" s="1"/>
      <c r="C11" s="2">
        <f>SUM(C8:C10)</f>
        <v>610</v>
      </c>
      <c r="D11" s="3">
        <f>SUM(D8:D10)</f>
        <v>701.5</v>
      </c>
      <c r="E11" s="1">
        <v>703</v>
      </c>
      <c r="F11" s="3">
        <f>C11*559.51/28201.75</f>
        <v>12.102124868137615</v>
      </c>
      <c r="G11" s="3">
        <f>E11-F11-D11</f>
        <v>-10.602124868137594</v>
      </c>
    </row>
    <row r="12" spans="1:7" ht="15">
      <c r="A12" s="1"/>
      <c r="B12" s="1"/>
      <c r="C12" s="2"/>
      <c r="D12" s="3"/>
      <c r="E12" s="1"/>
      <c r="F12" s="3"/>
      <c r="G12" s="3"/>
    </row>
    <row r="13" spans="1:7" ht="15">
      <c r="A13" s="1" t="s">
        <v>9</v>
      </c>
      <c r="B13" s="1" t="s">
        <v>10</v>
      </c>
      <c r="C13" s="2">
        <v>203.29</v>
      </c>
      <c r="D13" s="3">
        <f t="shared" si="0"/>
        <v>233.7835</v>
      </c>
      <c r="E13" s="1">
        <v>234</v>
      </c>
      <c r="F13" s="3">
        <f>C13*559.51/28201.75</f>
        <v>4.0331819089240915</v>
      </c>
      <c r="G13" s="3">
        <f>E13-F13-D13</f>
        <v>-3.816681908924096</v>
      </c>
    </row>
    <row r="14" spans="1:7" ht="15">
      <c r="A14" s="1"/>
      <c r="B14" s="1"/>
      <c r="C14" s="2"/>
      <c r="D14" s="3"/>
      <c r="E14" s="1"/>
      <c r="F14" s="3"/>
      <c r="G14" s="3"/>
    </row>
    <row r="15" spans="1:7" ht="15">
      <c r="A15" s="1" t="s">
        <v>11</v>
      </c>
      <c r="B15" s="1" t="s">
        <v>12</v>
      </c>
      <c r="C15" s="2">
        <v>165.18</v>
      </c>
      <c r="D15" s="3">
        <f t="shared" si="0"/>
        <v>189.957</v>
      </c>
      <c r="E15" s="1">
        <v>190</v>
      </c>
      <c r="F15" s="3">
        <f>C15*559.51/28201.75</f>
        <v>3.277096697899953</v>
      </c>
      <c r="G15" s="3">
        <f>E15-F15-D15</f>
        <v>-3.2340966978999575</v>
      </c>
    </row>
    <row r="16" spans="1:7" ht="15">
      <c r="A16" s="1"/>
      <c r="B16" s="1"/>
      <c r="C16" s="2"/>
      <c r="D16" s="3"/>
      <c r="E16" s="1"/>
      <c r="F16" s="3"/>
      <c r="G16" s="3"/>
    </row>
    <row r="17" spans="1:7" ht="15">
      <c r="A17" s="1" t="s">
        <v>13</v>
      </c>
      <c r="B17" s="1" t="s">
        <v>14</v>
      </c>
      <c r="C17" s="2">
        <v>363</v>
      </c>
      <c r="D17" s="3">
        <f t="shared" si="0"/>
        <v>417.45</v>
      </c>
      <c r="E17" s="1"/>
      <c r="F17" s="3"/>
      <c r="G17" s="3"/>
    </row>
    <row r="18" spans="1:7" ht="15">
      <c r="A18" s="1" t="s">
        <v>13</v>
      </c>
      <c r="B18" s="1" t="s">
        <v>15</v>
      </c>
      <c r="C18" s="2">
        <v>400.23</v>
      </c>
      <c r="D18" s="3">
        <f t="shared" si="0"/>
        <v>460.2645</v>
      </c>
      <c r="E18" s="1"/>
      <c r="F18" s="3"/>
      <c r="G18" s="3"/>
    </row>
    <row r="19" spans="1:7" ht="15">
      <c r="A19" s="1" t="s">
        <v>13</v>
      </c>
      <c r="B19" s="1" t="s">
        <v>16</v>
      </c>
      <c r="C19" s="2">
        <v>589</v>
      </c>
      <c r="D19" s="3">
        <f t="shared" si="0"/>
        <v>677.35</v>
      </c>
      <c r="E19" s="1"/>
      <c r="F19" s="3"/>
      <c r="G19" s="3"/>
    </row>
    <row r="20" spans="1:7" ht="15">
      <c r="A20" s="1" t="s">
        <v>13</v>
      </c>
      <c r="B20" s="1" t="s">
        <v>17</v>
      </c>
      <c r="C20" s="2">
        <v>273.18</v>
      </c>
      <c r="D20" s="3">
        <f t="shared" si="0"/>
        <v>314.157</v>
      </c>
      <c r="E20" s="1"/>
      <c r="F20" s="3"/>
      <c r="G20" s="3"/>
    </row>
    <row r="21" spans="1:7" ht="15">
      <c r="A21" s="1"/>
      <c r="B21" s="1"/>
      <c r="C21" s="2">
        <f>SUM(C17:C20)</f>
        <v>1625.41</v>
      </c>
      <c r="D21" s="3">
        <f>SUM(D17:D20)</f>
        <v>1869.2214999999999</v>
      </c>
      <c r="E21" s="1">
        <v>1872</v>
      </c>
      <c r="F21" s="3">
        <f>C21*559.51/28201.75</f>
        <v>32.24740128183535</v>
      </c>
      <c r="G21" s="3">
        <f>E21-F21-D21</f>
        <v>-29.468901281835315</v>
      </c>
    </row>
    <row r="22" spans="1:7" ht="15">
      <c r="A22" s="1"/>
      <c r="B22" s="1"/>
      <c r="C22" s="2"/>
      <c r="D22" s="3"/>
      <c r="E22" s="1"/>
      <c r="F22" s="3"/>
      <c r="G22" s="3"/>
    </row>
    <row r="23" spans="1:7" ht="15">
      <c r="A23" s="1" t="s">
        <v>18</v>
      </c>
      <c r="B23" s="1" t="s">
        <v>19</v>
      </c>
      <c r="C23" s="2">
        <v>304.94</v>
      </c>
      <c r="D23" s="3">
        <f t="shared" si="0"/>
        <v>350.681</v>
      </c>
      <c r="E23" s="1"/>
      <c r="F23" s="3"/>
      <c r="G23" s="3"/>
    </row>
    <row r="24" spans="1:7" ht="15">
      <c r="A24" s="1" t="s">
        <v>18</v>
      </c>
      <c r="B24" s="1" t="s">
        <v>20</v>
      </c>
      <c r="C24" s="2">
        <v>147.05</v>
      </c>
      <c r="D24" s="3">
        <f t="shared" si="0"/>
        <v>169.10750000000002</v>
      </c>
      <c r="E24" s="1"/>
      <c r="F24" s="3"/>
      <c r="G24" s="3"/>
    </row>
    <row r="25" spans="1:7" ht="15">
      <c r="A25" s="1" t="s">
        <v>18</v>
      </c>
      <c r="B25" s="1" t="s">
        <v>109</v>
      </c>
      <c r="C25" s="2">
        <v>185</v>
      </c>
      <c r="D25" s="3">
        <f t="shared" si="0"/>
        <v>212.75</v>
      </c>
      <c r="E25" s="1"/>
      <c r="F25" s="3"/>
      <c r="G25" s="3"/>
    </row>
    <row r="26" spans="1:7" ht="15">
      <c r="A26" s="1" t="s">
        <v>18</v>
      </c>
      <c r="B26" s="1" t="s">
        <v>21</v>
      </c>
      <c r="C26" s="2">
        <v>145.35</v>
      </c>
      <c r="D26" s="3">
        <f t="shared" si="0"/>
        <v>167.1525</v>
      </c>
      <c r="E26" s="1"/>
      <c r="F26" s="3"/>
      <c r="G26" s="3"/>
    </row>
    <row r="27" spans="1:7" ht="15">
      <c r="A27" s="1"/>
      <c r="B27" s="1"/>
      <c r="C27" s="2">
        <f>SUM(C23:C26)</f>
        <v>782.34</v>
      </c>
      <c r="D27" s="3">
        <f>SUM(D23:D26)</f>
        <v>899.691</v>
      </c>
      <c r="E27" s="1">
        <v>800</v>
      </c>
      <c r="F27" s="3">
        <f>C27*559.51/28201.75</f>
        <v>15.521272736620956</v>
      </c>
      <c r="G27" s="3">
        <f>E27-F27-D27</f>
        <v>-115.212272736621</v>
      </c>
    </row>
    <row r="28" spans="1:7" ht="15">
      <c r="A28" s="1"/>
      <c r="B28" s="1"/>
      <c r="C28" s="2"/>
      <c r="D28" s="3"/>
      <c r="E28" s="1"/>
      <c r="F28" s="3"/>
      <c r="G28" s="3"/>
    </row>
    <row r="29" spans="1:7" ht="15">
      <c r="A29" s="1" t="s">
        <v>22</v>
      </c>
      <c r="B29" s="1" t="s">
        <v>23</v>
      </c>
      <c r="C29" s="2">
        <v>590.82</v>
      </c>
      <c r="D29" s="3">
        <f t="shared" si="0"/>
        <v>679.4430000000001</v>
      </c>
      <c r="E29" s="1"/>
      <c r="F29" s="3"/>
      <c r="G29" s="3"/>
    </row>
    <row r="30" spans="1:7" ht="15">
      <c r="A30" s="1" t="s">
        <v>22</v>
      </c>
      <c r="B30" s="1" t="s">
        <v>24</v>
      </c>
      <c r="C30" s="2">
        <v>470.11</v>
      </c>
      <c r="D30" s="3">
        <f t="shared" si="0"/>
        <v>540.6265</v>
      </c>
      <c r="E30" s="1"/>
      <c r="F30" s="3"/>
      <c r="G30" s="3"/>
    </row>
    <row r="31" spans="1:7" ht="15">
      <c r="A31" s="1"/>
      <c r="B31" s="1"/>
      <c r="C31" s="2">
        <f>SUM(C29:C30)</f>
        <v>1060.93</v>
      </c>
      <c r="D31" s="3">
        <f>SUM(D29:D30)</f>
        <v>1220.0695</v>
      </c>
      <c r="E31" s="1">
        <v>1221</v>
      </c>
      <c r="F31" s="3">
        <f>C31*559.51/28201.75</f>
        <v>21.048372682546294</v>
      </c>
      <c r="G31" s="3">
        <f>E31-F31-D31</f>
        <v>-20.11787268254625</v>
      </c>
    </row>
    <row r="32" spans="1:7" ht="15">
      <c r="A32" s="1"/>
      <c r="B32" s="1"/>
      <c r="C32" s="2"/>
      <c r="D32" s="3"/>
      <c r="E32" s="1"/>
      <c r="F32" s="3"/>
      <c r="G32" s="3"/>
    </row>
    <row r="33" spans="1:7" ht="15">
      <c r="A33" s="1" t="s">
        <v>25</v>
      </c>
      <c r="B33" s="1" t="s">
        <v>26</v>
      </c>
      <c r="C33" s="2">
        <v>171.53</v>
      </c>
      <c r="D33" s="3">
        <f t="shared" si="0"/>
        <v>197.2595</v>
      </c>
      <c r="E33" s="1"/>
      <c r="F33" s="3"/>
      <c r="G33" s="3"/>
    </row>
    <row r="34" spans="1:7" ht="15">
      <c r="A34" s="1" t="s">
        <v>25</v>
      </c>
      <c r="B34" s="1" t="s">
        <v>27</v>
      </c>
      <c r="C34" s="2">
        <v>190.58</v>
      </c>
      <c r="D34" s="3">
        <f t="shared" si="0"/>
        <v>219.167</v>
      </c>
      <c r="E34" s="1"/>
      <c r="F34" s="3"/>
      <c r="G34" s="3"/>
    </row>
    <row r="35" spans="1:7" ht="15">
      <c r="A35" s="1" t="s">
        <v>25</v>
      </c>
      <c r="B35" s="1" t="s">
        <v>28</v>
      </c>
      <c r="C35" s="2">
        <v>177.78</v>
      </c>
      <c r="D35" s="3">
        <f t="shared" si="0"/>
        <v>204.447</v>
      </c>
      <c r="E35" s="1"/>
      <c r="F35" s="3"/>
      <c r="G35" s="3"/>
    </row>
    <row r="36" spans="1:7" ht="15">
      <c r="A36" s="1"/>
      <c r="B36" s="1"/>
      <c r="C36" s="2">
        <f>SUM(C33:C35)</f>
        <v>539.89</v>
      </c>
      <c r="D36" s="3">
        <f>SUM(D33:D35)</f>
        <v>620.8735</v>
      </c>
      <c r="E36" s="1">
        <v>623</v>
      </c>
      <c r="F36" s="3">
        <f>C36*559.51/28201.75</f>
        <v>10.711174090260355</v>
      </c>
      <c r="G36" s="3">
        <f>E36-F36-D36</f>
        <v>-8.584674090260364</v>
      </c>
    </row>
    <row r="37" spans="1:7" ht="15">
      <c r="A37" s="1"/>
      <c r="B37" s="1"/>
      <c r="C37" s="2"/>
      <c r="D37" s="3"/>
      <c r="E37" s="1"/>
      <c r="F37" s="3"/>
      <c r="G37" s="3"/>
    </row>
    <row r="38" spans="1:7" ht="15">
      <c r="A38" s="1" t="s">
        <v>29</v>
      </c>
      <c r="B38" s="1" t="s">
        <v>30</v>
      </c>
      <c r="C38" s="2">
        <v>184.23</v>
      </c>
      <c r="D38" s="3">
        <f t="shared" si="0"/>
        <v>211.8645</v>
      </c>
      <c r="E38" s="1"/>
      <c r="F38" s="3"/>
      <c r="G38" s="3"/>
    </row>
    <row r="39" spans="1:7" ht="15">
      <c r="A39" s="1" t="s">
        <v>29</v>
      </c>
      <c r="B39" s="1" t="s">
        <v>31</v>
      </c>
      <c r="C39" s="2">
        <v>470.11</v>
      </c>
      <c r="D39" s="3">
        <f t="shared" si="0"/>
        <v>540.6265</v>
      </c>
      <c r="E39" s="1"/>
      <c r="F39" s="3"/>
      <c r="G39" s="3"/>
    </row>
    <row r="40" spans="1:7" ht="15">
      <c r="A40" s="1" t="s">
        <v>29</v>
      </c>
      <c r="B40" s="1" t="s">
        <v>32</v>
      </c>
      <c r="C40" s="2">
        <v>203.29</v>
      </c>
      <c r="D40" s="3">
        <f t="shared" si="0"/>
        <v>233.7835</v>
      </c>
      <c r="E40" s="1"/>
      <c r="F40" s="3"/>
      <c r="G40" s="3"/>
    </row>
    <row r="41" spans="1:7" ht="15">
      <c r="A41" s="1" t="s">
        <v>29</v>
      </c>
      <c r="B41" s="1" t="s">
        <v>33</v>
      </c>
      <c r="C41" s="2">
        <v>476.46</v>
      </c>
      <c r="D41" s="3">
        <f t="shared" si="0"/>
        <v>547.929</v>
      </c>
      <c r="E41" s="1"/>
      <c r="F41" s="3"/>
      <c r="G41" s="3"/>
    </row>
    <row r="42" spans="1:7" ht="15">
      <c r="A42" s="1"/>
      <c r="B42" s="1"/>
      <c r="C42" s="2">
        <f>SUM(C38:C41)</f>
        <v>1334.09</v>
      </c>
      <c r="D42" s="3">
        <f>SUM(D38:D41)</f>
        <v>1534.2035</v>
      </c>
      <c r="E42" s="1">
        <v>1550</v>
      </c>
      <c r="F42" s="3">
        <f>C42*559.51/28201.75</f>
        <v>26.467743877596245</v>
      </c>
      <c r="G42" s="3">
        <f>E42-F42-D42</f>
        <v>-10.671243877596226</v>
      </c>
    </row>
    <row r="43" spans="1:7" ht="15">
      <c r="A43" s="1"/>
      <c r="B43" s="1"/>
      <c r="C43" s="2"/>
      <c r="D43" s="3"/>
      <c r="E43" s="1"/>
      <c r="F43" s="3"/>
      <c r="G43" s="3"/>
    </row>
    <row r="44" spans="1:7" ht="15">
      <c r="A44" s="1" t="s">
        <v>34</v>
      </c>
      <c r="B44" s="1" t="s">
        <v>35</v>
      </c>
      <c r="C44" s="2">
        <v>363</v>
      </c>
      <c r="D44" s="3">
        <f t="shared" si="0"/>
        <v>417.45</v>
      </c>
      <c r="E44" s="1">
        <v>418</v>
      </c>
      <c r="F44" s="3">
        <f>C44*559.51/28201.75</f>
        <v>7.20175627399009</v>
      </c>
      <c r="G44" s="3">
        <f>E44-F44-D44</f>
        <v>-6.651756273990088</v>
      </c>
    </row>
    <row r="45" spans="1:7" ht="15">
      <c r="A45" s="1"/>
      <c r="B45" s="1"/>
      <c r="C45" s="2"/>
      <c r="D45" s="3"/>
      <c r="E45" s="1"/>
      <c r="F45" s="3"/>
      <c r="G45" s="3"/>
    </row>
    <row r="46" spans="1:7" ht="15">
      <c r="A46" s="1" t="s">
        <v>36</v>
      </c>
      <c r="B46" s="1" t="s">
        <v>37</v>
      </c>
      <c r="C46" s="2">
        <v>697</v>
      </c>
      <c r="D46" s="3">
        <f t="shared" si="0"/>
        <v>801.55</v>
      </c>
      <c r="E46" s="1">
        <v>802</v>
      </c>
      <c r="F46" s="3">
        <f>C46*559.51/28201.75</f>
        <v>13.828165628019537</v>
      </c>
      <c r="G46" s="3">
        <f>E46-F46-D46</f>
        <v>-13.378165628019474</v>
      </c>
    </row>
    <row r="47" spans="1:7" ht="15">
      <c r="A47" s="1"/>
      <c r="B47" s="1"/>
      <c r="C47" s="2"/>
      <c r="D47" s="3"/>
      <c r="E47" s="1"/>
      <c r="F47" s="3"/>
      <c r="G47" s="3"/>
    </row>
    <row r="48" spans="1:7" ht="15">
      <c r="A48" s="1" t="s">
        <v>38</v>
      </c>
      <c r="B48" s="1" t="s">
        <v>39</v>
      </c>
      <c r="C48" s="2">
        <v>590.82</v>
      </c>
      <c r="D48" s="3">
        <f t="shared" si="0"/>
        <v>679.4430000000001</v>
      </c>
      <c r="E48" s="1"/>
      <c r="F48" s="3"/>
      <c r="G48" s="3"/>
    </row>
    <row r="49" spans="1:7" ht="15">
      <c r="A49" s="1" t="s">
        <v>38</v>
      </c>
      <c r="B49" s="1" t="s">
        <v>40</v>
      </c>
      <c r="C49" s="2">
        <v>374.82</v>
      </c>
      <c r="D49" s="3">
        <f t="shared" si="0"/>
        <v>431.043</v>
      </c>
      <c r="E49" s="1"/>
      <c r="F49" s="3"/>
      <c r="G49" s="3"/>
    </row>
    <row r="50" spans="1:7" ht="15">
      <c r="A50" s="1" t="s">
        <v>38</v>
      </c>
      <c r="B50" s="1" t="s">
        <v>41</v>
      </c>
      <c r="C50" s="2">
        <v>381.17</v>
      </c>
      <c r="D50" s="3">
        <f t="shared" si="0"/>
        <v>438.3455</v>
      </c>
      <c r="E50" s="1"/>
      <c r="F50" s="3"/>
      <c r="G50" s="3"/>
    </row>
    <row r="51" spans="1:7" ht="15">
      <c r="A51" s="1" t="s">
        <v>38</v>
      </c>
      <c r="B51" s="1" t="s">
        <v>42</v>
      </c>
      <c r="C51" s="2">
        <v>222.35</v>
      </c>
      <c r="D51" s="3">
        <f t="shared" si="0"/>
        <v>255.7025</v>
      </c>
      <c r="E51" s="1"/>
      <c r="F51" s="3"/>
      <c r="G51" s="3"/>
    </row>
    <row r="52" spans="1:7" ht="15">
      <c r="A52" s="1" t="s">
        <v>38</v>
      </c>
      <c r="B52" s="1" t="s">
        <v>43</v>
      </c>
      <c r="C52" s="2">
        <v>349.41</v>
      </c>
      <c r="D52" s="3">
        <f t="shared" si="0"/>
        <v>401.8215</v>
      </c>
      <c r="E52" s="1"/>
      <c r="F52" s="3"/>
      <c r="G52" s="3"/>
    </row>
    <row r="53" spans="1:7" ht="15">
      <c r="A53" s="1" t="s">
        <v>38</v>
      </c>
      <c r="B53" s="1" t="s">
        <v>44</v>
      </c>
      <c r="C53" s="2">
        <v>323.99</v>
      </c>
      <c r="D53" s="3">
        <f t="shared" si="0"/>
        <v>372.5885</v>
      </c>
      <c r="E53" s="1"/>
      <c r="F53" s="3"/>
      <c r="G53" s="3"/>
    </row>
    <row r="54" spans="1:7" ht="15">
      <c r="A54" s="1" t="s">
        <v>38</v>
      </c>
      <c r="B54" s="1" t="s">
        <v>45</v>
      </c>
      <c r="C54" s="2">
        <v>527.29</v>
      </c>
      <c r="D54" s="3">
        <f t="shared" si="0"/>
        <v>606.3834999999999</v>
      </c>
      <c r="E54" s="1"/>
      <c r="F54" s="3"/>
      <c r="G54" s="3"/>
    </row>
    <row r="55" spans="1:7" ht="15">
      <c r="A55" s="1" t="s">
        <v>38</v>
      </c>
      <c r="B55" s="1" t="s">
        <v>46</v>
      </c>
      <c r="C55" s="2">
        <v>355.76</v>
      </c>
      <c r="D55" s="3">
        <f t="shared" si="0"/>
        <v>409.12399999999997</v>
      </c>
      <c r="E55" s="1"/>
      <c r="F55" s="3"/>
      <c r="G55" s="3"/>
    </row>
    <row r="56" spans="1:7" ht="15">
      <c r="A56" s="1"/>
      <c r="B56" s="1"/>
      <c r="C56" s="2">
        <f>SUM(C48:C55)</f>
        <v>3125.6100000000006</v>
      </c>
      <c r="D56" s="3">
        <f>SUM(D48:D55)</f>
        <v>3594.4514999999997</v>
      </c>
      <c r="E56" s="1">
        <v>3599</v>
      </c>
      <c r="F56" s="3">
        <f>C56*559.51/28201.75</f>
        <v>62.010692637868225</v>
      </c>
      <c r="G56" s="3">
        <f>E56-F56-D56</f>
        <v>-57.4621926378677</v>
      </c>
    </row>
    <row r="57" spans="1:7" ht="15">
      <c r="A57" s="1"/>
      <c r="B57" s="1"/>
      <c r="C57" s="2"/>
      <c r="D57" s="3"/>
      <c r="E57" s="1"/>
      <c r="F57" s="3"/>
      <c r="G57" s="3"/>
    </row>
    <row r="58" spans="1:7" ht="15">
      <c r="A58" s="1" t="s">
        <v>47</v>
      </c>
      <c r="B58" s="1" t="s">
        <v>48</v>
      </c>
      <c r="C58" s="2">
        <v>61</v>
      </c>
      <c r="D58" s="3">
        <f t="shared" si="0"/>
        <v>70.15</v>
      </c>
      <c r="E58" s="1"/>
      <c r="F58" s="3"/>
      <c r="G58" s="3"/>
    </row>
    <row r="59" spans="1:7" ht="15">
      <c r="A59" s="1" t="s">
        <v>47</v>
      </c>
      <c r="B59" s="1" t="s">
        <v>49</v>
      </c>
      <c r="C59" s="2">
        <v>68</v>
      </c>
      <c r="D59" s="3">
        <f t="shared" si="0"/>
        <v>78.2</v>
      </c>
      <c r="E59" s="1"/>
      <c r="F59" s="3"/>
      <c r="G59" s="3"/>
    </row>
    <row r="60" spans="1:7" ht="15">
      <c r="A60" s="1" t="s">
        <v>47</v>
      </c>
      <c r="B60" s="1" t="s">
        <v>50</v>
      </c>
      <c r="C60" s="2">
        <v>71</v>
      </c>
      <c r="D60" s="3">
        <f t="shared" si="0"/>
        <v>81.65</v>
      </c>
      <c r="E60" s="1"/>
      <c r="F60" s="3"/>
      <c r="G60" s="3"/>
    </row>
    <row r="61" spans="1:7" ht="15">
      <c r="A61" s="1"/>
      <c r="B61" s="1"/>
      <c r="C61" s="2">
        <f>SUM(C58:C60)</f>
        <v>200</v>
      </c>
      <c r="D61" s="3">
        <f>SUM(D58:D60)</f>
        <v>230.00000000000003</v>
      </c>
      <c r="E61" s="1">
        <v>232</v>
      </c>
      <c r="F61" s="3">
        <f>C61*559.51/28201.75</f>
        <v>3.967909792832005</v>
      </c>
      <c r="G61" s="3">
        <f>E61-F61-D61</f>
        <v>-1.967909792832046</v>
      </c>
    </row>
    <row r="62" spans="1:7" ht="15">
      <c r="A62" s="1"/>
      <c r="B62" s="1"/>
      <c r="C62" s="2"/>
      <c r="D62" s="3"/>
      <c r="E62" s="1"/>
      <c r="F62" s="3"/>
      <c r="G62" s="3"/>
    </row>
    <row r="63" spans="1:7" ht="15">
      <c r="A63" s="1" t="s">
        <v>51</v>
      </c>
      <c r="B63" s="1" t="s">
        <v>52</v>
      </c>
      <c r="C63" s="2">
        <v>495.52</v>
      </c>
      <c r="D63" s="3">
        <f t="shared" si="0"/>
        <v>569.848</v>
      </c>
      <c r="E63" s="1">
        <v>570</v>
      </c>
      <c r="F63" s="3">
        <f>C63*559.51/28201.75</f>
        <v>9.830893302720575</v>
      </c>
      <c r="G63" s="3">
        <f>E63-F63-D63</f>
        <v>-9.678893302720553</v>
      </c>
    </row>
    <row r="64" spans="1:7" ht="15">
      <c r="A64" s="1"/>
      <c r="B64" s="1"/>
      <c r="C64" s="2"/>
      <c r="D64" s="3"/>
      <c r="E64" s="1"/>
      <c r="F64" s="3"/>
      <c r="G64" s="3"/>
    </row>
    <row r="65" spans="1:7" ht="15">
      <c r="A65" s="1" t="s">
        <v>53</v>
      </c>
      <c r="B65" s="1" t="s">
        <v>54</v>
      </c>
      <c r="C65" s="2">
        <v>444.7</v>
      </c>
      <c r="D65" s="3">
        <f t="shared" si="0"/>
        <v>511.405</v>
      </c>
      <c r="E65" s="1"/>
      <c r="F65" s="3"/>
      <c r="G65" s="3"/>
    </row>
    <row r="66" spans="1:7" ht="15">
      <c r="A66" s="1" t="s">
        <v>53</v>
      </c>
      <c r="B66" s="1" t="s">
        <v>55</v>
      </c>
      <c r="C66" s="2">
        <v>355.76</v>
      </c>
      <c r="D66" s="3">
        <f t="shared" si="0"/>
        <v>409.12399999999997</v>
      </c>
      <c r="E66" s="1"/>
      <c r="F66" s="3"/>
      <c r="G66" s="3"/>
    </row>
    <row r="67" spans="1:7" ht="15">
      <c r="A67" s="1" t="s">
        <v>53</v>
      </c>
      <c r="B67" s="1" t="s">
        <v>56</v>
      </c>
      <c r="C67" s="2">
        <v>334</v>
      </c>
      <c r="D67" s="3">
        <f t="shared" si="0"/>
        <v>384.1</v>
      </c>
      <c r="E67" s="1"/>
      <c r="F67" s="3"/>
      <c r="G67" s="3"/>
    </row>
    <row r="68" spans="1:7" ht="15">
      <c r="A68" s="1" t="s">
        <v>53</v>
      </c>
      <c r="B68" s="1" t="s">
        <v>57</v>
      </c>
      <c r="C68" s="2">
        <v>419.29</v>
      </c>
      <c r="D68" s="3">
        <f t="shared" si="0"/>
        <v>482.18350000000004</v>
      </c>
      <c r="E68" s="1"/>
      <c r="F68" s="3"/>
      <c r="G68" s="3"/>
    </row>
    <row r="69" spans="1:7" ht="15">
      <c r="A69" s="1"/>
      <c r="B69" s="1"/>
      <c r="C69" s="2">
        <f>SUM(C65:C68)</f>
        <v>1553.75</v>
      </c>
      <c r="D69" s="3">
        <f>SUM(D65:D68)</f>
        <v>1786.8125</v>
      </c>
      <c r="E69" s="1">
        <v>1790</v>
      </c>
      <c r="F69" s="3">
        <f>C69*559.51/28201.75</f>
        <v>30.82569920306364</v>
      </c>
      <c r="G69" s="3">
        <f>E69-F69-D69</f>
        <v>-27.63819920306355</v>
      </c>
    </row>
    <row r="70" spans="1:7" ht="15">
      <c r="A70" s="1"/>
      <c r="B70" s="1"/>
      <c r="C70" s="2"/>
      <c r="D70" s="3"/>
      <c r="E70" s="1"/>
      <c r="F70" s="3"/>
      <c r="G70" s="3"/>
    </row>
    <row r="71" spans="1:7" ht="15">
      <c r="A71" s="1" t="s">
        <v>58</v>
      </c>
      <c r="B71" s="1" t="s">
        <v>59</v>
      </c>
      <c r="C71" s="2">
        <v>298.44</v>
      </c>
      <c r="D71" s="3">
        <f t="shared" si="0"/>
        <v>343.206</v>
      </c>
      <c r="E71" s="1">
        <v>344</v>
      </c>
      <c r="F71" s="3">
        <f>C71*559.51/28201.75</f>
        <v>5.920914992863918</v>
      </c>
      <c r="G71" s="3">
        <f>E71-F71-D71</f>
        <v>-5.126914992863931</v>
      </c>
    </row>
    <row r="72" spans="1:7" ht="15">
      <c r="A72" s="1"/>
      <c r="B72" s="1"/>
      <c r="C72" s="2"/>
      <c r="D72" s="3"/>
      <c r="E72" s="1"/>
      <c r="F72" s="3"/>
      <c r="G72" s="3"/>
    </row>
    <row r="73" spans="1:7" ht="15">
      <c r="A73" s="1" t="s">
        <v>60</v>
      </c>
      <c r="B73" s="1" t="s">
        <v>61</v>
      </c>
      <c r="C73" s="2">
        <v>851.7</v>
      </c>
      <c r="D73" s="3">
        <f t="shared" si="0"/>
        <v>979.455</v>
      </c>
      <c r="E73" s="1">
        <v>980</v>
      </c>
      <c r="F73" s="3">
        <f>C73*559.51/28201.75</f>
        <v>16.897343852775094</v>
      </c>
      <c r="G73" s="3">
        <f>E73-F73-D73</f>
        <v>-16.352343852775107</v>
      </c>
    </row>
    <row r="74" spans="1:7" ht="15">
      <c r="A74" s="1"/>
      <c r="B74" s="1"/>
      <c r="C74" s="2"/>
      <c r="D74" s="3"/>
      <c r="E74" s="1"/>
      <c r="F74" s="3"/>
      <c r="G74" s="3"/>
    </row>
    <row r="75" spans="1:7" ht="15">
      <c r="A75" s="1" t="s">
        <v>62</v>
      </c>
      <c r="B75" s="1" t="s">
        <v>63</v>
      </c>
      <c r="C75" s="2">
        <v>330.35</v>
      </c>
      <c r="D75" s="3">
        <f t="shared" si="0"/>
        <v>379.90250000000003</v>
      </c>
      <c r="E75" s="1"/>
      <c r="F75" s="3"/>
      <c r="G75" s="3"/>
    </row>
    <row r="76" spans="1:7" ht="15">
      <c r="A76" s="1" t="s">
        <v>62</v>
      </c>
      <c r="B76" s="1" t="s">
        <v>64</v>
      </c>
      <c r="C76" s="2">
        <v>470.11</v>
      </c>
      <c r="D76" s="3">
        <f t="shared" si="0"/>
        <v>540.6265</v>
      </c>
      <c r="E76" s="1"/>
      <c r="F76" s="3"/>
      <c r="G76" s="3"/>
    </row>
    <row r="77" spans="1:7" ht="15">
      <c r="A77" s="1"/>
      <c r="B77" s="1"/>
      <c r="C77" s="2">
        <f>SUM(C75:C76)</f>
        <v>800.46</v>
      </c>
      <c r="D77" s="3">
        <f>SUM(D75:D76)</f>
        <v>920.529</v>
      </c>
      <c r="E77" s="1">
        <v>921</v>
      </c>
      <c r="F77" s="3">
        <f>C77*559.51/28201.75</f>
        <v>15.880765363851536</v>
      </c>
      <c r="G77" s="3">
        <f>E77-F77-D77</f>
        <v>-15.409765363851534</v>
      </c>
    </row>
    <row r="78" spans="1:7" ht="15">
      <c r="A78" s="1"/>
      <c r="B78" s="1"/>
      <c r="C78" s="2"/>
      <c r="D78" s="3"/>
      <c r="E78" s="1"/>
      <c r="F78" s="3"/>
      <c r="G78" s="3"/>
    </row>
    <row r="79" spans="1:7" ht="15">
      <c r="A79" s="1" t="s">
        <v>65</v>
      </c>
      <c r="B79" s="1" t="s">
        <v>55</v>
      </c>
      <c r="C79" s="2">
        <v>355.76</v>
      </c>
      <c r="D79" s="3">
        <f>C79*1%+C79</f>
        <v>359.31759999999997</v>
      </c>
      <c r="E79" s="1"/>
      <c r="F79" s="3"/>
      <c r="G79" s="3"/>
    </row>
    <row r="80" spans="1:7" ht="15">
      <c r="A80" s="1" t="s">
        <v>65</v>
      </c>
      <c r="B80" s="1" t="s">
        <v>66</v>
      </c>
      <c r="C80" s="2">
        <v>279.53</v>
      </c>
      <c r="D80" s="3">
        <f>C80*1%+C80</f>
        <v>282.32529999999997</v>
      </c>
      <c r="E80" s="1"/>
      <c r="F80" s="3"/>
      <c r="G80" s="3"/>
    </row>
    <row r="81" spans="1:7" ht="15">
      <c r="A81" s="1" t="s">
        <v>65</v>
      </c>
      <c r="B81" s="1" t="s">
        <v>44</v>
      </c>
      <c r="C81" s="2">
        <v>323.99</v>
      </c>
      <c r="D81" s="3">
        <f>C81*1%+C81</f>
        <v>327.2299</v>
      </c>
      <c r="E81" s="1"/>
      <c r="F81" s="3"/>
      <c r="G81" s="3"/>
    </row>
    <row r="82" spans="1:7" ht="15">
      <c r="A82" s="1" t="s">
        <v>65</v>
      </c>
      <c r="B82" s="1" t="s">
        <v>67</v>
      </c>
      <c r="C82" s="2">
        <v>228.7</v>
      </c>
      <c r="D82" s="3">
        <f>C82*1%+C82</f>
        <v>230.987</v>
      </c>
      <c r="E82" s="1"/>
      <c r="F82" s="3"/>
      <c r="G82" s="3"/>
    </row>
    <row r="83" spans="1:7" ht="15">
      <c r="A83" s="1" t="s">
        <v>65</v>
      </c>
      <c r="B83" s="1" t="s">
        <v>68</v>
      </c>
      <c r="C83" s="2">
        <v>647.99</v>
      </c>
      <c r="D83" s="3">
        <f>C83*1%+C83</f>
        <v>654.4699</v>
      </c>
      <c r="E83" s="1"/>
      <c r="F83" s="3"/>
      <c r="G83" s="3"/>
    </row>
    <row r="84" spans="1:7" ht="15">
      <c r="A84" s="1"/>
      <c r="B84" s="1"/>
      <c r="C84" s="2">
        <f>SUM(C79:C83)</f>
        <v>1835.97</v>
      </c>
      <c r="D84" s="3">
        <f>SUM(D79:D83)</f>
        <v>1854.3297</v>
      </c>
      <c r="E84" s="1">
        <v>1876</v>
      </c>
      <c r="F84" s="3">
        <f>C84*559.51/28201.75</f>
        <v>36.42481671172888</v>
      </c>
      <c r="G84" s="3">
        <f>E84-F84-D84</f>
        <v>-14.754516711728911</v>
      </c>
    </row>
    <row r="85" spans="1:7" ht="15">
      <c r="A85" s="1"/>
      <c r="B85" s="1"/>
      <c r="C85" s="2"/>
      <c r="D85" s="3"/>
      <c r="E85" s="1"/>
      <c r="F85" s="3"/>
      <c r="G85" s="3"/>
    </row>
    <row r="86" spans="1:7" ht="15">
      <c r="A86" s="4" t="s">
        <v>69</v>
      </c>
      <c r="B86" s="1" t="s">
        <v>70</v>
      </c>
      <c r="C86" s="2">
        <v>353</v>
      </c>
      <c r="D86" s="3">
        <f t="shared" si="0"/>
        <v>405.95</v>
      </c>
      <c r="E86" s="1">
        <v>406</v>
      </c>
      <c r="F86" s="3">
        <f>C86*559.51/28201.75</f>
        <v>7.003360784348489</v>
      </c>
      <c r="G86" s="3">
        <f>E86-F86-D86</f>
        <v>-6.95336078434849</v>
      </c>
    </row>
    <row r="87" spans="1:7" ht="15">
      <c r="A87" s="4"/>
      <c r="B87" s="1"/>
      <c r="C87" s="2"/>
      <c r="D87" s="3"/>
      <c r="E87" s="1"/>
      <c r="F87" s="3"/>
      <c r="G87" s="3"/>
    </row>
    <row r="88" spans="1:7" ht="15">
      <c r="A88" s="1" t="s">
        <v>71</v>
      </c>
      <c r="B88" s="1" t="s">
        <v>72</v>
      </c>
      <c r="C88" s="2">
        <v>392.2</v>
      </c>
      <c r="D88" s="3">
        <f>C88*5%+C88</f>
        <v>411.81</v>
      </c>
      <c r="E88" s="1"/>
      <c r="F88" s="3"/>
      <c r="G88" s="3"/>
    </row>
    <row r="89" spans="1:7" ht="15">
      <c r="A89" s="1" t="s">
        <v>71</v>
      </c>
      <c r="B89" s="1" t="s">
        <v>73</v>
      </c>
      <c r="C89" s="2">
        <v>429.25</v>
      </c>
      <c r="D89" s="3">
        <f>C89*5%+C89</f>
        <v>450.7125</v>
      </c>
      <c r="E89" s="1"/>
      <c r="F89" s="3"/>
      <c r="G89" s="3"/>
    </row>
    <row r="90" spans="1:7" ht="15">
      <c r="A90" s="1"/>
      <c r="B90" s="1"/>
      <c r="C90" s="2">
        <f>SUM(C88:C89)</f>
        <v>821.45</v>
      </c>
      <c r="D90" s="3">
        <f>SUM(D88:D89)</f>
        <v>862.5225</v>
      </c>
      <c r="E90" s="1">
        <v>900</v>
      </c>
      <c r="F90" s="3">
        <f>C90*559.51/28201.75</f>
        <v>16.297197496609254</v>
      </c>
      <c r="G90" s="3">
        <f>E90-F90-D90</f>
        <v>21.18030250339075</v>
      </c>
    </row>
    <row r="91" spans="1:7" ht="15">
      <c r="A91" s="1"/>
      <c r="B91" s="1"/>
      <c r="C91" s="2"/>
      <c r="D91" s="3"/>
      <c r="E91" s="1"/>
      <c r="F91" s="3"/>
      <c r="G91" s="3"/>
    </row>
    <row r="92" spans="1:7" ht="15">
      <c r="A92" s="1" t="s">
        <v>74</v>
      </c>
      <c r="B92" s="1" t="s">
        <v>75</v>
      </c>
      <c r="C92" s="2">
        <v>355.76</v>
      </c>
      <c r="D92" s="3">
        <f t="shared" si="0"/>
        <v>409.12399999999997</v>
      </c>
      <c r="E92" s="1">
        <v>420</v>
      </c>
      <c r="F92" s="3">
        <f>C92*559.51/28201.75</f>
        <v>7.058117939489571</v>
      </c>
      <c r="G92" s="3">
        <f>E92-F92-D92</f>
        <v>3.817882060510442</v>
      </c>
    </row>
    <row r="93" spans="1:7" ht="15">
      <c r="A93" s="1"/>
      <c r="B93" s="1"/>
      <c r="C93" s="2"/>
      <c r="D93" s="3"/>
      <c r="E93" s="1"/>
      <c r="F93" s="3"/>
      <c r="G93" s="3"/>
    </row>
    <row r="94" spans="1:7" ht="15">
      <c r="A94" s="1" t="s">
        <v>76</v>
      </c>
      <c r="B94" s="1" t="s">
        <v>77</v>
      </c>
      <c r="C94" s="2">
        <v>740.35</v>
      </c>
      <c r="D94" s="3">
        <f t="shared" si="0"/>
        <v>851.4025</v>
      </c>
      <c r="E94" s="1"/>
      <c r="F94" s="3"/>
      <c r="G94" s="3"/>
    </row>
    <row r="95" spans="1:7" ht="15">
      <c r="A95" s="1" t="s">
        <v>76</v>
      </c>
      <c r="B95" s="1" t="s">
        <v>78</v>
      </c>
      <c r="C95" s="2">
        <v>534.65</v>
      </c>
      <c r="D95" s="3">
        <f t="shared" si="0"/>
        <v>614.8475</v>
      </c>
      <c r="E95" s="1"/>
      <c r="F95" s="3"/>
      <c r="G95" s="3"/>
    </row>
    <row r="96" spans="1:7" ht="15">
      <c r="A96" s="1" t="s">
        <v>76</v>
      </c>
      <c r="B96" s="1" t="s">
        <v>79</v>
      </c>
      <c r="C96" s="2">
        <v>165</v>
      </c>
      <c r="D96" s="3">
        <f t="shared" si="0"/>
        <v>189.75</v>
      </c>
      <c r="E96" s="1"/>
      <c r="F96" s="3"/>
      <c r="G96" s="3"/>
    </row>
    <row r="97" spans="1:7" ht="15">
      <c r="A97" s="1" t="s">
        <v>76</v>
      </c>
      <c r="B97" s="2" t="s">
        <v>80</v>
      </c>
      <c r="C97" s="2">
        <v>526.15</v>
      </c>
      <c r="D97" s="3">
        <f t="shared" si="0"/>
        <v>605.0725</v>
      </c>
      <c r="E97" s="1"/>
      <c r="F97" s="3"/>
      <c r="G97" s="3"/>
    </row>
    <row r="98" spans="1:7" ht="15">
      <c r="A98" s="1" t="s">
        <v>76</v>
      </c>
      <c r="B98" s="1" t="s">
        <v>81</v>
      </c>
      <c r="C98" s="2">
        <v>254.11</v>
      </c>
      <c r="D98" s="3">
        <f t="shared" si="0"/>
        <v>292.2265</v>
      </c>
      <c r="E98" s="1"/>
      <c r="F98" s="3"/>
      <c r="G98" s="3"/>
    </row>
    <row r="99" spans="1:7" ht="15">
      <c r="A99" s="1"/>
      <c r="B99" s="1"/>
      <c r="C99" s="2">
        <f>SUM(C94:C98)</f>
        <v>2220.26</v>
      </c>
      <c r="D99" s="3">
        <f>SUM(D94:D98)</f>
        <v>2553.299</v>
      </c>
      <c r="E99" s="2">
        <v>2556</v>
      </c>
      <c r="F99" s="3">
        <f>C99*559.51/28201.75</f>
        <v>44.048956983165944</v>
      </c>
      <c r="G99" s="3">
        <f>E99-F99-D99</f>
        <v>-41.347956983166114</v>
      </c>
    </row>
    <row r="100" spans="1:7" ht="15">
      <c r="A100" s="1"/>
      <c r="B100" s="1"/>
      <c r="C100" s="2"/>
      <c r="D100" s="3"/>
      <c r="E100" s="1"/>
      <c r="F100" s="3"/>
      <c r="G100" s="3"/>
    </row>
    <row r="101" spans="1:7" ht="15">
      <c r="A101" s="1" t="s">
        <v>82</v>
      </c>
      <c r="B101" s="1" t="s">
        <v>83</v>
      </c>
      <c r="C101" s="2">
        <v>266.82</v>
      </c>
      <c r="D101" s="3">
        <f t="shared" si="0"/>
        <v>306.84299999999996</v>
      </c>
      <c r="E101" s="1"/>
      <c r="F101" s="3"/>
      <c r="G101" s="3"/>
    </row>
    <row r="102" spans="1:7" ht="15">
      <c r="A102" s="1" t="s">
        <v>82</v>
      </c>
      <c r="B102" s="1" t="s">
        <v>84</v>
      </c>
      <c r="C102" s="2">
        <v>343.06</v>
      </c>
      <c r="D102" s="3">
        <f t="shared" si="0"/>
        <v>394.519</v>
      </c>
      <c r="E102" s="1"/>
      <c r="F102" s="3"/>
      <c r="G102" s="3"/>
    </row>
    <row r="103" spans="1:7" ht="15">
      <c r="A103" s="1" t="s">
        <v>82</v>
      </c>
      <c r="B103" s="1" t="s">
        <v>85</v>
      </c>
      <c r="C103" s="2">
        <v>203.29</v>
      </c>
      <c r="D103" s="3">
        <f t="shared" si="0"/>
        <v>233.7835</v>
      </c>
      <c r="E103" s="1"/>
      <c r="F103" s="3"/>
      <c r="G103" s="3"/>
    </row>
    <row r="104" spans="1:7" ht="15">
      <c r="A104" s="1" t="s">
        <v>82</v>
      </c>
      <c r="B104" s="1" t="s">
        <v>86</v>
      </c>
      <c r="C104" s="2">
        <v>196.94</v>
      </c>
      <c r="D104" s="3">
        <f t="shared" si="0"/>
        <v>226.481</v>
      </c>
      <c r="E104" s="1"/>
      <c r="F104" s="3"/>
      <c r="G104" s="3"/>
    </row>
    <row r="105" spans="1:7" ht="15">
      <c r="A105" s="1" t="s">
        <v>82</v>
      </c>
      <c r="B105" s="1" t="s">
        <v>87</v>
      </c>
      <c r="C105" s="2">
        <v>275</v>
      </c>
      <c r="D105" s="3">
        <f aca="true" t="shared" si="1" ref="D105:D130">C105*15%+C105</f>
        <v>316.25</v>
      </c>
      <c r="E105" s="1"/>
      <c r="F105" s="3"/>
      <c r="G105" s="3"/>
    </row>
    <row r="106" spans="1:7" ht="15">
      <c r="A106" s="1" t="s">
        <v>82</v>
      </c>
      <c r="B106" s="1" t="s">
        <v>88</v>
      </c>
      <c r="C106" s="2">
        <v>222.35</v>
      </c>
      <c r="D106" s="3">
        <f t="shared" si="1"/>
        <v>255.7025</v>
      </c>
      <c r="E106" s="1"/>
      <c r="F106" s="3"/>
      <c r="G106" s="3"/>
    </row>
    <row r="107" spans="1:7" ht="15">
      <c r="A107" s="1" t="s">
        <v>82</v>
      </c>
      <c r="B107" s="1" t="s">
        <v>89</v>
      </c>
      <c r="C107" s="2">
        <v>314</v>
      </c>
      <c r="D107" s="3">
        <f t="shared" si="1"/>
        <v>361.1</v>
      </c>
      <c r="E107" s="1"/>
      <c r="F107" s="3"/>
      <c r="G107" s="3"/>
    </row>
    <row r="108" spans="1:7" ht="15">
      <c r="A108" s="1" t="s">
        <v>82</v>
      </c>
      <c r="B108" s="1" t="s">
        <v>90</v>
      </c>
      <c r="C108" s="2">
        <v>203.29</v>
      </c>
      <c r="D108" s="3">
        <f t="shared" si="1"/>
        <v>233.7835</v>
      </c>
      <c r="E108" s="1"/>
      <c r="F108" s="3"/>
      <c r="G108" s="3"/>
    </row>
    <row r="109" spans="1:7" ht="15">
      <c r="A109" s="1" t="s">
        <v>82</v>
      </c>
      <c r="B109" s="1" t="s">
        <v>91</v>
      </c>
      <c r="C109" s="2">
        <v>343.06</v>
      </c>
      <c r="D109" s="3">
        <f t="shared" si="1"/>
        <v>394.519</v>
      </c>
      <c r="E109" s="1"/>
      <c r="F109" s="3"/>
      <c r="G109" s="3"/>
    </row>
    <row r="110" spans="1:7" ht="15">
      <c r="A110" s="1"/>
      <c r="B110" s="1"/>
      <c r="C110" s="2">
        <f>SUM(C101:C109)</f>
        <v>2367.81</v>
      </c>
      <c r="D110" s="3">
        <f>SUM(D101:D109)</f>
        <v>2722.9815</v>
      </c>
      <c r="E110" s="1">
        <v>2727</v>
      </c>
      <c r="F110" s="3">
        <f>C110*559.51/28201.75</f>
        <v>46.97628243282775</v>
      </c>
      <c r="G110" s="3">
        <f>E110-F110-D110</f>
        <v>-42.95778243282757</v>
      </c>
    </row>
    <row r="111" spans="1:7" ht="15">
      <c r="A111" s="1"/>
      <c r="B111" s="1"/>
      <c r="C111" s="2"/>
      <c r="D111" s="3"/>
      <c r="E111" s="1"/>
      <c r="F111" s="3"/>
      <c r="G111" s="3"/>
    </row>
    <row r="112" spans="1:7" ht="15">
      <c r="A112" s="1" t="s">
        <v>92</v>
      </c>
      <c r="B112" s="1" t="s">
        <v>93</v>
      </c>
      <c r="C112" s="2">
        <v>266.82</v>
      </c>
      <c r="D112" s="3">
        <f t="shared" si="1"/>
        <v>306.84299999999996</v>
      </c>
      <c r="E112" s="1"/>
      <c r="F112" s="3"/>
      <c r="G112" s="3"/>
    </row>
    <row r="113" spans="1:7" ht="15">
      <c r="A113" s="1" t="s">
        <v>92</v>
      </c>
      <c r="B113" s="1" t="s">
        <v>94</v>
      </c>
      <c r="C113" s="2">
        <v>196.94</v>
      </c>
      <c r="D113" s="3">
        <f t="shared" si="1"/>
        <v>226.481</v>
      </c>
      <c r="E113" s="1"/>
      <c r="F113" s="3"/>
      <c r="G113" s="3"/>
    </row>
    <row r="114" spans="1:7" ht="15">
      <c r="A114" s="1"/>
      <c r="B114" s="1"/>
      <c r="C114" s="2">
        <f>SUM(C112:C113)</f>
        <v>463.76</v>
      </c>
      <c r="D114" s="3">
        <f>SUM(D112:D113)</f>
        <v>533.324</v>
      </c>
      <c r="E114" s="1">
        <v>849</v>
      </c>
      <c r="F114" s="3">
        <f>C114*559.51/28201.75</f>
        <v>9.200789227618854</v>
      </c>
      <c r="G114" s="3">
        <f>E114-F114-D114</f>
        <v>306.47521077238116</v>
      </c>
    </row>
    <row r="115" spans="1:7" ht="15">
      <c r="A115" s="1"/>
      <c r="B115" s="1"/>
      <c r="C115" s="2"/>
      <c r="D115" s="3"/>
      <c r="E115" s="1"/>
      <c r="F115" s="3"/>
      <c r="G115" s="3"/>
    </row>
    <row r="116" spans="1:7" ht="15">
      <c r="A116" s="1" t="s">
        <v>95</v>
      </c>
      <c r="B116" s="1" t="s">
        <v>96</v>
      </c>
      <c r="C116" s="2">
        <v>692.46</v>
      </c>
      <c r="D116" s="3">
        <f t="shared" si="1"/>
        <v>796.3290000000001</v>
      </c>
      <c r="E116" s="1"/>
      <c r="F116" s="3"/>
      <c r="G116" s="3"/>
    </row>
    <row r="117" spans="1:7" ht="15">
      <c r="A117" s="1" t="s">
        <v>95</v>
      </c>
      <c r="B117" s="1" t="s">
        <v>97</v>
      </c>
      <c r="C117" s="2">
        <v>317.64</v>
      </c>
      <c r="D117" s="3">
        <f t="shared" si="1"/>
        <v>365.286</v>
      </c>
      <c r="E117" s="1"/>
      <c r="F117" s="3"/>
      <c r="G117" s="3"/>
    </row>
    <row r="118" spans="1:7" ht="15">
      <c r="A118" s="1" t="s">
        <v>95</v>
      </c>
      <c r="B118" s="1" t="s">
        <v>98</v>
      </c>
      <c r="C118" s="2">
        <v>292.23</v>
      </c>
      <c r="D118" s="3">
        <f t="shared" si="1"/>
        <v>336.0645</v>
      </c>
      <c r="E118" s="1"/>
      <c r="F118" s="3"/>
      <c r="G118" s="3"/>
    </row>
    <row r="119" spans="1:7" ht="15">
      <c r="A119" s="1" t="s">
        <v>95</v>
      </c>
      <c r="B119" s="1" t="s">
        <v>99</v>
      </c>
      <c r="C119" s="2">
        <v>355.76</v>
      </c>
      <c r="D119" s="3">
        <f t="shared" si="1"/>
        <v>409.12399999999997</v>
      </c>
      <c r="E119" s="1"/>
      <c r="F119" s="3"/>
      <c r="G119" s="3"/>
    </row>
    <row r="120" spans="1:7" ht="15">
      <c r="A120" s="1"/>
      <c r="B120" s="1"/>
      <c r="C120" s="2">
        <f>SUM(C116:C119)</f>
        <v>1658.09</v>
      </c>
      <c r="D120" s="3">
        <f>SUM(D116:D119)</f>
        <v>1906.8035</v>
      </c>
      <c r="E120" s="1">
        <v>1910</v>
      </c>
      <c r="F120" s="3">
        <f>C120*559.51/28201.75</f>
        <v>32.89575774198409</v>
      </c>
      <c r="G120" s="3">
        <f>E120-F120-D120</f>
        <v>-29.699257741984184</v>
      </c>
    </row>
    <row r="121" spans="1:7" ht="15">
      <c r="A121" s="1"/>
      <c r="B121" s="1"/>
      <c r="C121" s="2"/>
      <c r="D121" s="3"/>
      <c r="E121" s="1"/>
      <c r="F121" s="3"/>
      <c r="G121" s="3"/>
    </row>
    <row r="122" spans="1:7" ht="15">
      <c r="A122" s="1" t="s">
        <v>100</v>
      </c>
      <c r="B122" s="1" t="s">
        <v>101</v>
      </c>
      <c r="C122" s="2">
        <v>266.82</v>
      </c>
      <c r="D122" s="3">
        <f t="shared" si="1"/>
        <v>306.84299999999996</v>
      </c>
      <c r="E122" s="1">
        <v>307</v>
      </c>
      <c r="F122" s="3">
        <f>C122*559.51/28201.75</f>
        <v>5.293588454617177</v>
      </c>
      <c r="G122" s="3">
        <f>E122-F122-D122</f>
        <v>-5.13658845461714</v>
      </c>
    </row>
    <row r="123" spans="1:7" ht="15">
      <c r="A123" s="1"/>
      <c r="B123" s="1"/>
      <c r="C123" s="2"/>
      <c r="D123" s="3"/>
      <c r="E123" s="1"/>
      <c r="F123" s="3"/>
      <c r="G123" s="3"/>
    </row>
    <row r="124" spans="1:7" ht="15">
      <c r="A124" s="1" t="s">
        <v>102</v>
      </c>
      <c r="B124" s="1" t="s">
        <v>103</v>
      </c>
      <c r="C124" s="2">
        <v>571.76</v>
      </c>
      <c r="D124" s="3">
        <f t="shared" si="1"/>
        <v>657.524</v>
      </c>
      <c r="E124" s="1"/>
      <c r="F124" s="3"/>
      <c r="G124" s="3"/>
    </row>
    <row r="125" spans="1:7" ht="15">
      <c r="A125" s="1" t="s">
        <v>102</v>
      </c>
      <c r="B125" s="1" t="s">
        <v>104</v>
      </c>
      <c r="C125" s="2">
        <v>590.82</v>
      </c>
      <c r="D125" s="3">
        <f t="shared" si="1"/>
        <v>679.4430000000001</v>
      </c>
      <c r="E125" s="1"/>
      <c r="F125" s="3"/>
      <c r="G125" s="3"/>
    </row>
    <row r="126" spans="1:7" ht="15">
      <c r="A126" s="1" t="s">
        <v>102</v>
      </c>
      <c r="B126" s="1" t="s">
        <v>105</v>
      </c>
      <c r="C126" s="2">
        <v>406.58</v>
      </c>
      <c r="D126" s="3">
        <f t="shared" si="1"/>
        <v>467.567</v>
      </c>
      <c r="E126" s="1"/>
      <c r="F126" s="3"/>
      <c r="G126" s="3"/>
    </row>
    <row r="127" spans="1:7" ht="15">
      <c r="A127" s="1" t="s">
        <v>102</v>
      </c>
      <c r="B127" s="1" t="s">
        <v>106</v>
      </c>
      <c r="C127" s="2">
        <v>444.7</v>
      </c>
      <c r="D127" s="3">
        <f t="shared" si="1"/>
        <v>511.405</v>
      </c>
      <c r="E127" s="1"/>
      <c r="F127" s="3"/>
      <c r="G127" s="3"/>
    </row>
    <row r="128" spans="1:7" ht="15">
      <c r="A128" s="1"/>
      <c r="B128" s="1"/>
      <c r="C128" s="2">
        <f>SUM(C124:C127)</f>
        <v>2013.86</v>
      </c>
      <c r="D128" s="3">
        <f>SUM(D124:D127)</f>
        <v>2315.9390000000003</v>
      </c>
      <c r="E128" s="1">
        <v>2318.18</v>
      </c>
      <c r="F128" s="3">
        <f>C128*559.51/28201.75</f>
        <v>39.9540740769633</v>
      </c>
      <c r="G128" s="3">
        <f>E128-F128-D128</f>
        <v>-37.71307407696395</v>
      </c>
    </row>
    <row r="129" spans="1:7" ht="15">
      <c r="A129" s="1"/>
      <c r="B129" s="1"/>
      <c r="C129" s="2"/>
      <c r="D129" s="3"/>
      <c r="E129" s="1"/>
      <c r="F129" s="3"/>
      <c r="G129" s="3"/>
    </row>
    <row r="130" spans="1:7" ht="15">
      <c r="A130" s="1" t="s">
        <v>107</v>
      </c>
      <c r="B130" s="1" t="s">
        <v>108</v>
      </c>
      <c r="C130" s="2">
        <v>452</v>
      </c>
      <c r="D130" s="3">
        <f t="shared" si="1"/>
        <v>519.8</v>
      </c>
      <c r="E130" s="1">
        <v>520</v>
      </c>
      <c r="F130" s="3">
        <f>C130*559.51/28201.75</f>
        <v>8.967476131800332</v>
      </c>
      <c r="G130" s="3">
        <f>E130-F130-D130</f>
        <v>-8.767476131800265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2014-05-29T05:02:16Z</dcterms:created>
  <dcterms:modified xsi:type="dcterms:W3CDTF">2014-05-29T05:03:52Z</dcterms:modified>
  <cp:category/>
  <cp:version/>
  <cp:contentType/>
  <cp:contentStatus/>
</cp:coreProperties>
</file>